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2" sheetId="2" r:id="rId1"/>
    <sheet name="Sheet1" sheetId="4" r:id="rId2"/>
  </sheets>
  <definedNames>
    <definedName name="_xlnm.Print_Titles" localSheetId="0">Sheet2!$6:$6</definedName>
  </definedNames>
  <calcPr calcId="144525"/>
</workbook>
</file>

<file path=xl/sharedStrings.xml><?xml version="1.0" encoding="utf-8"?>
<sst xmlns="http://schemas.openxmlformats.org/spreadsheetml/2006/main" count="117" uniqueCount="117">
  <si>
    <t>附件1：</t>
  </si>
  <si>
    <t>2022年省级农村危房改造补助资金分配表</t>
  </si>
  <si>
    <t>单位：万元</t>
  </si>
  <si>
    <t xml:space="preserve"> </t>
  </si>
  <si>
    <t>2021年各地计划（户）</t>
  </si>
  <si>
    <t>按照一般县户均0.2万元，脱贫县户均0.3万元分配</t>
  </si>
  <si>
    <t>剩余资金按比例分配</t>
  </si>
  <si>
    <t>补助金额</t>
  </si>
  <si>
    <t>全省合计</t>
  </si>
  <si>
    <t>合肥市</t>
  </si>
  <si>
    <t>肥东县</t>
  </si>
  <si>
    <t>肥西县</t>
  </si>
  <si>
    <t>长丰县</t>
  </si>
  <si>
    <t>巢湖市</t>
  </si>
  <si>
    <t>庐江县</t>
  </si>
  <si>
    <t>淮北市</t>
  </si>
  <si>
    <t>相山区</t>
  </si>
  <si>
    <t>烈山区</t>
  </si>
  <si>
    <t>濉溪县</t>
  </si>
  <si>
    <t xml:space="preserve">亳州市 </t>
  </si>
  <si>
    <t>涡阳县</t>
  </si>
  <si>
    <t>蒙城县</t>
  </si>
  <si>
    <t>谯城区</t>
  </si>
  <si>
    <t>利辛县</t>
  </si>
  <si>
    <t xml:space="preserve">宿州市 </t>
  </si>
  <si>
    <r>
      <rPr>
        <sz val="12"/>
        <color theme="1"/>
        <rFont val="方正书宋_GBK"/>
        <charset val="134"/>
      </rPr>
      <t>埇</t>
    </r>
    <r>
      <rPr>
        <sz val="12"/>
        <color theme="1"/>
        <rFont val="仿宋_GB2312"/>
        <charset val="134"/>
      </rPr>
      <t>桥区</t>
    </r>
  </si>
  <si>
    <t>灵璧县</t>
  </si>
  <si>
    <t>泗  县</t>
  </si>
  <si>
    <t>萧  县</t>
  </si>
  <si>
    <t>砀山县</t>
  </si>
  <si>
    <t>蚌埠市</t>
  </si>
  <si>
    <t>蚌山区</t>
  </si>
  <si>
    <t>禹会区</t>
  </si>
  <si>
    <t>淮上区</t>
  </si>
  <si>
    <t>高新区</t>
  </si>
  <si>
    <t>怀远县</t>
  </si>
  <si>
    <t>五河县</t>
  </si>
  <si>
    <t>固镇县</t>
  </si>
  <si>
    <t>阜阳市</t>
  </si>
  <si>
    <t>颍东区</t>
  </si>
  <si>
    <t>颍泉区</t>
  </si>
  <si>
    <t>颍州区</t>
  </si>
  <si>
    <t>界首市</t>
  </si>
  <si>
    <t>临泉县</t>
  </si>
  <si>
    <t>阜南县</t>
  </si>
  <si>
    <t>太和县</t>
  </si>
  <si>
    <t>颍上县</t>
  </si>
  <si>
    <t>淮南市</t>
  </si>
  <si>
    <t xml:space="preserve">   谢家集区</t>
  </si>
  <si>
    <t>大通区</t>
  </si>
  <si>
    <t>寿  县</t>
  </si>
  <si>
    <t xml:space="preserve">    毛集实验区</t>
  </si>
  <si>
    <t>滁州市</t>
  </si>
  <si>
    <t>来安县</t>
  </si>
  <si>
    <t>琅琊区</t>
  </si>
  <si>
    <t>凤阳县</t>
  </si>
  <si>
    <t>南谯区</t>
  </si>
  <si>
    <t>全椒县</t>
  </si>
  <si>
    <t>天长市</t>
  </si>
  <si>
    <t>明光市</t>
  </si>
  <si>
    <t>定远县</t>
  </si>
  <si>
    <t>六安市</t>
  </si>
  <si>
    <t>金安区</t>
  </si>
  <si>
    <t>裕安区</t>
  </si>
  <si>
    <t>霍山县</t>
  </si>
  <si>
    <t>舒城县</t>
  </si>
  <si>
    <t>霍邱县</t>
  </si>
  <si>
    <t>金寨县</t>
  </si>
  <si>
    <t>叶集区</t>
  </si>
  <si>
    <t>马鞍山市</t>
  </si>
  <si>
    <t>博望区</t>
  </si>
  <si>
    <t>含山县</t>
  </si>
  <si>
    <t>和  县</t>
  </si>
  <si>
    <t>当涂县</t>
  </si>
  <si>
    <t>芜湖市</t>
  </si>
  <si>
    <t xml:space="preserve">    三山经开区</t>
  </si>
  <si>
    <t>弋江区</t>
  </si>
  <si>
    <t>鸠江区</t>
  </si>
  <si>
    <r>
      <rPr>
        <sz val="12"/>
        <color theme="1"/>
        <rFont val="仿宋_GB2312"/>
        <charset val="134"/>
      </rPr>
      <t>湾</t>
    </r>
    <r>
      <rPr>
        <sz val="12"/>
        <color theme="1"/>
        <rFont val="方正书宋_GBK"/>
        <charset val="134"/>
      </rPr>
      <t>沚</t>
    </r>
    <r>
      <rPr>
        <sz val="12"/>
        <color theme="1"/>
        <rFont val="仿宋_GB2312"/>
        <charset val="134"/>
      </rPr>
      <t>区</t>
    </r>
  </si>
  <si>
    <t>繁昌区</t>
  </si>
  <si>
    <t>无为市</t>
  </si>
  <si>
    <t>南陵县</t>
  </si>
  <si>
    <t xml:space="preserve">宣城市 </t>
  </si>
  <si>
    <t>宣州区</t>
  </si>
  <si>
    <t>郎溪县</t>
  </si>
  <si>
    <t>广德市</t>
  </si>
  <si>
    <t>宁国市</t>
  </si>
  <si>
    <t>泾  县</t>
  </si>
  <si>
    <t>绩溪县</t>
  </si>
  <si>
    <t>旌德县</t>
  </si>
  <si>
    <t xml:space="preserve">铜陵市 </t>
  </si>
  <si>
    <t>市郊区</t>
  </si>
  <si>
    <t xml:space="preserve">  铜官山区</t>
  </si>
  <si>
    <t>枞阳县</t>
  </si>
  <si>
    <t>义安区</t>
  </si>
  <si>
    <t>池州市</t>
  </si>
  <si>
    <t>九华山</t>
  </si>
  <si>
    <t>贵池区</t>
  </si>
  <si>
    <t>东至县</t>
  </si>
  <si>
    <t>石台县</t>
  </si>
  <si>
    <t>青阳县</t>
  </si>
  <si>
    <t>安庆市</t>
  </si>
  <si>
    <t>桐城市</t>
  </si>
  <si>
    <t>怀宁县</t>
  </si>
  <si>
    <t>潜山市</t>
  </si>
  <si>
    <t>太湖县</t>
  </si>
  <si>
    <t>望江县</t>
  </si>
  <si>
    <t>岳西县</t>
  </si>
  <si>
    <t>宿松县</t>
  </si>
  <si>
    <t>黄山市</t>
  </si>
  <si>
    <t>黄山区</t>
  </si>
  <si>
    <t>歙   县</t>
  </si>
  <si>
    <t>休宁县</t>
  </si>
  <si>
    <t>黟  县</t>
  </si>
  <si>
    <t>祁门县</t>
  </si>
  <si>
    <t>徽州区</t>
  </si>
  <si>
    <t>137.7（返还2021年收回指标）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</si>
</sst>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  <numFmt numFmtId="44" formatCode="_ &quot;￥&quot;* #,##0.00_ ;_ &quot;￥&quot;* \-#,##0.00_ ;_ &quot;￥&quot;* &quot;-&quot;??_ ;_ @_ "/>
  </numFmts>
  <fonts count="54">
    <font>
      <sz val="11"/>
      <color theme="1"/>
      <name val="Tahoma"/>
      <charset val="134"/>
    </font>
    <font>
      <sz val="12"/>
      <color theme="1"/>
      <name val="方正仿宋_GBK"/>
      <charset val="134"/>
    </font>
    <font>
      <sz val="18"/>
      <color theme="1"/>
      <name val="方正小标宋简体"/>
      <charset val="134"/>
    </font>
    <font>
      <sz val="12"/>
      <color theme="1"/>
      <name val="CESI仿宋-GB2312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ESI仿宋-GB2312"/>
      <charset val="134"/>
    </font>
    <font>
      <b/>
      <sz val="12"/>
      <name val="仿宋_GB2312"/>
      <charset val="134"/>
    </font>
    <font>
      <sz val="12"/>
      <name val="CESI仿宋-GB2312"/>
      <charset val="134"/>
    </font>
    <font>
      <sz val="12"/>
      <name val="仿宋_GB2312"/>
      <charset val="134"/>
    </font>
    <font>
      <sz val="12"/>
      <color theme="1"/>
      <name val="方正书宋_GBK"/>
      <charset val="134"/>
    </font>
    <font>
      <sz val="12"/>
      <color theme="1"/>
      <name val="仿宋_GB2312"/>
      <charset val="134"/>
    </font>
    <font>
      <sz val="11"/>
      <color theme="1"/>
      <name val="方正书宋_GBK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1">
    <xf numFmtId="0" fontId="0" fillId="0" borderId="0"/>
    <xf numFmtId="0" fontId="29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40" fillId="0" borderId="0"/>
    <xf numFmtId="0" fontId="30" fillId="22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35" fillId="27" borderId="11" applyNumberFormat="false" applyAlignment="false" applyProtection="false">
      <alignment vertical="center"/>
    </xf>
    <xf numFmtId="0" fontId="30" fillId="34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7" fillId="3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37" fillId="32" borderId="11" applyNumberFormat="false" applyAlignment="false" applyProtection="false">
      <alignment vertical="center"/>
    </xf>
    <xf numFmtId="0" fontId="21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17" fillId="46" borderId="0" applyNumberFormat="false" applyBorder="false" applyAlignment="false" applyProtection="false">
      <alignment vertical="center"/>
    </xf>
    <xf numFmtId="0" fontId="18" fillId="12" borderId="6" applyNumberFormat="false" applyFont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7" fillId="0" borderId="0">
      <alignment vertical="center"/>
    </xf>
    <xf numFmtId="0" fontId="30" fillId="18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48" fillId="0" borderId="18" applyNumberFormat="false" applyFill="false" applyAlignment="false" applyProtection="false">
      <alignment vertical="center"/>
    </xf>
    <xf numFmtId="0" fontId="21" fillId="37" borderId="0" applyNumberFormat="false" applyBorder="false" applyAlignment="false" applyProtection="false">
      <alignment vertical="center"/>
    </xf>
    <xf numFmtId="0" fontId="30" fillId="3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30" fillId="38" borderId="0" applyNumberFormat="false" applyBorder="false" applyAlignment="false" applyProtection="false">
      <alignment vertical="center"/>
    </xf>
    <xf numFmtId="0" fontId="18" fillId="0" borderId="0"/>
    <xf numFmtId="0" fontId="21" fillId="8" borderId="0" applyNumberFormat="false" applyBorder="false" applyAlignment="false" applyProtection="false">
      <alignment vertical="center"/>
    </xf>
    <xf numFmtId="0" fontId="38" fillId="0" borderId="12" applyNumberFormat="false" applyFill="false" applyAlignment="false" applyProtection="false">
      <alignment vertical="center"/>
    </xf>
    <xf numFmtId="0" fontId="41" fillId="41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23" fillId="0" borderId="14" applyNumberFormat="false" applyFill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30" fillId="42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0" fillId="45" borderId="0" applyNumberFormat="false" applyBorder="false" applyAlignment="false" applyProtection="false">
      <alignment vertical="center"/>
    </xf>
    <xf numFmtId="0" fontId="19" fillId="40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7" fillId="47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39" fillId="39" borderId="13" applyNumberFormat="false" applyAlignment="false" applyProtection="false">
      <alignment vertical="center"/>
    </xf>
    <xf numFmtId="0" fontId="49" fillId="32" borderId="19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51" fillId="0" borderId="16" applyNumberFormat="false" applyFill="false" applyAlignment="false" applyProtection="false">
      <alignment vertical="center"/>
    </xf>
    <xf numFmtId="0" fontId="30" fillId="48" borderId="0" applyNumberFormat="false" applyBorder="false" applyAlignment="false" applyProtection="false">
      <alignment vertical="center"/>
    </xf>
    <xf numFmtId="0" fontId="17" fillId="49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34" fillId="0" borderId="10" applyNumberFormat="false" applyFill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7" fillId="14" borderId="7" applyNumberFormat="false" applyFont="false" applyAlignment="false" applyProtection="false">
      <alignment vertical="center"/>
    </xf>
    <xf numFmtId="0" fontId="47" fillId="0" borderId="17" applyNumberFormat="false" applyFill="false" applyAlignment="false" applyProtection="false">
      <alignment vertical="center"/>
    </xf>
    <xf numFmtId="0" fontId="50" fillId="50" borderId="20" applyNumberForma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40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30" fillId="51" borderId="0" applyNumberFormat="false" applyBorder="false" applyAlignment="false" applyProtection="false">
      <alignment vertical="center"/>
    </xf>
    <xf numFmtId="0" fontId="44" fillId="0" borderId="16" applyNumberFormat="false" applyFill="false" applyAlignment="false" applyProtection="false">
      <alignment vertical="center"/>
    </xf>
    <xf numFmtId="0" fontId="19" fillId="44" borderId="0" applyNumberFormat="false" applyBorder="false" applyAlignment="false" applyProtection="false">
      <alignment vertical="center"/>
    </xf>
    <xf numFmtId="0" fontId="14" fillId="0" borderId="0"/>
    <xf numFmtId="0" fontId="19" fillId="52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3" fillId="17" borderId="5" applyNumberFormat="false" applyAlignment="false" applyProtection="false">
      <alignment vertical="center"/>
    </xf>
    <xf numFmtId="0" fontId="19" fillId="5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31" fillId="17" borderId="9" applyNumberFormat="false" applyAlignment="false" applyProtection="false">
      <alignment vertical="center"/>
    </xf>
    <xf numFmtId="0" fontId="17" fillId="54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4" fillId="0" borderId="0"/>
    <xf numFmtId="0" fontId="21" fillId="19" borderId="0" applyNumberFormat="false" applyBorder="false" applyAlignment="false" applyProtection="false">
      <alignment vertical="center"/>
    </xf>
    <xf numFmtId="0" fontId="25" fillId="8" borderId="5" applyNumberFormat="false" applyAlignment="false" applyProtection="false">
      <alignment vertical="center"/>
    </xf>
  </cellStyleXfs>
  <cellXfs count="29">
    <xf numFmtId="0" fontId="0" fillId="0" borderId="0" xfId="0"/>
    <xf numFmtId="0" fontId="0" fillId="0" borderId="0" xfId="0" applyFill="true"/>
    <xf numFmtId="0" fontId="1" fillId="0" borderId="0" xfId="0" applyFont="true"/>
    <xf numFmtId="0" fontId="2" fillId="0" borderId="0" xfId="0" applyFont="true" applyAlignment="true">
      <alignment horizontal="center"/>
    </xf>
    <xf numFmtId="0" fontId="3" fillId="0" borderId="0" xfId="0" applyFont="true" applyAlignment="true">
      <alignment horizontal="center"/>
    </xf>
    <xf numFmtId="0" fontId="4" fillId="0" borderId="1" xfId="86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86" applyFont="true" applyBorder="true" applyAlignment="true">
      <alignment horizontal="center" vertical="center" wrapText="true"/>
    </xf>
    <xf numFmtId="0" fontId="7" fillId="0" borderId="2" xfId="0" applyFont="true" applyBorder="true"/>
    <xf numFmtId="0" fontId="8" fillId="0" borderId="2" xfId="86" applyFont="true" applyBorder="true" applyAlignment="true">
      <alignment horizontal="left" vertical="center" wrapText="true"/>
    </xf>
    <xf numFmtId="0" fontId="9" fillId="0" borderId="2" xfId="4" applyNumberFormat="true" applyFont="true" applyFill="true" applyBorder="true" applyAlignment="true">
      <alignment horizontal="center" vertical="center"/>
    </xf>
    <xf numFmtId="0" fontId="3" fillId="0" borderId="2" xfId="0" applyFont="true" applyBorder="true"/>
    <xf numFmtId="0" fontId="10" fillId="0" borderId="2" xfId="86" applyFont="true" applyBorder="true" applyAlignment="true">
      <alignment horizontal="center" vertical="center" wrapText="true"/>
    </xf>
    <xf numFmtId="0" fontId="9" fillId="0" borderId="2" xfId="4" applyNumberFormat="true" applyFont="true" applyFill="true" applyBorder="true" applyAlignment="true">
      <alignment horizontal="right" vertical="center"/>
    </xf>
    <xf numFmtId="176" fontId="3" fillId="0" borderId="2" xfId="0" applyNumberFormat="true" applyFont="true" applyBorder="true"/>
    <xf numFmtId="0" fontId="11" fillId="0" borderId="2" xfId="86" applyFont="true" applyBorder="true" applyAlignment="true">
      <alignment horizontal="center" vertical="center" wrapText="true"/>
    </xf>
    <xf numFmtId="0" fontId="12" fillId="0" borderId="2" xfId="49" applyFont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2" xfId="4" applyNumberFormat="true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177" fontId="3" fillId="0" borderId="2" xfId="0" applyNumberFormat="true" applyFont="true" applyBorder="true"/>
    <xf numFmtId="176" fontId="0" fillId="0" borderId="0" xfId="0" applyNumberFormat="true"/>
    <xf numFmtId="0" fontId="10" fillId="0" borderId="2" xfId="21" applyFont="true" applyBorder="true" applyAlignment="true">
      <alignment horizontal="center" vertical="center"/>
    </xf>
    <xf numFmtId="0" fontId="10" fillId="0" borderId="2" xfId="49" applyFont="true" applyBorder="true" applyAlignment="true">
      <alignment horizontal="center" vertical="center"/>
    </xf>
    <xf numFmtId="0" fontId="13" fillId="0" borderId="3" xfId="0" applyFont="true" applyBorder="true" applyAlignment="true">
      <alignment horizontal="center"/>
    </xf>
    <xf numFmtId="0" fontId="3" fillId="0" borderId="3" xfId="0" applyFont="true" applyBorder="true" applyAlignment="true">
      <alignment horizontal="right"/>
    </xf>
    <xf numFmtId="0" fontId="3" fillId="0" borderId="3" xfId="0" applyFont="true" applyBorder="true"/>
    <xf numFmtId="177" fontId="3" fillId="0" borderId="2" xfId="0" applyNumberFormat="true" applyFont="true" applyBorder="true" applyAlignment="true">
      <alignment wrapText="true"/>
    </xf>
  </cellXfs>
  <cellStyles count="101">
    <cellStyle name="常规" xfId="0" builtinId="0"/>
    <cellStyle name="标题 4 2" xfId="1"/>
    <cellStyle name="60% - 强调文字颜色 2 2" xfId="2"/>
    <cellStyle name="20% - 强调文字颜色 3 2" xfId="3"/>
    <cellStyle name="常规 2" xfId="4"/>
    <cellStyle name="20% - 强调文字颜色 4" xfId="5" builtinId="42"/>
    <cellStyle name="强调文字颜色 4" xfId="6" builtinId="41"/>
    <cellStyle name="40% - 强调文字颜色 5 2" xfId="7"/>
    <cellStyle name="40% - 强调文字颜色 3" xfId="8" builtinId="39"/>
    <cellStyle name="输入" xfId="9" builtinId="20"/>
    <cellStyle name="20% - 强调文字颜色 3" xfId="10" builtinId="38"/>
    <cellStyle name="货币" xfId="11" builtinId="4"/>
    <cellStyle name="强调文字颜色 5 2" xfId="12"/>
    <cellStyle name="60% - 强调文字颜色 2" xfId="13" builtinId="36"/>
    <cellStyle name="40% - 强调文字颜色 6 2" xfId="14"/>
    <cellStyle name="强调文字颜色 2" xfId="15" builtinId="33"/>
    <cellStyle name="60% - 强调文字颜色 1" xfId="16" builtinId="32"/>
    <cellStyle name="60% - 强调文字颜色 4" xfId="17" builtinId="44"/>
    <cellStyle name="20% - 强调文字颜色 2 2" xfId="18"/>
    <cellStyle name="强调文字颜色 1" xfId="19" builtinId="29"/>
    <cellStyle name="百分比" xfId="20" builtinId="5"/>
    <cellStyle name="常规 10 11 2 3" xfId="21"/>
    <cellStyle name="计算" xfId="22" builtinId="22"/>
    <cellStyle name="常规 7 2" xfId="23"/>
    <cellStyle name="40% - 强调文字颜色 1 2" xfId="24"/>
    <cellStyle name="适中" xfId="25" builtinId="28"/>
    <cellStyle name="好" xfId="26" builtinId="26"/>
    <cellStyle name="60% - 强调文字颜色 3" xfId="27" builtinId="40"/>
    <cellStyle name="注释" xfId="28" builtinId="10"/>
    <cellStyle name="40% - 强调文字颜色 2" xfId="29" builtinId="35"/>
    <cellStyle name="货币[0]" xfId="30" builtinId="7"/>
    <cellStyle name="解释性文本 2" xfId="31"/>
    <cellStyle name="20% - 强调文字颜色 2" xfId="32" builtinId="34"/>
    <cellStyle name="标题 4" xfId="33" builtinId="19"/>
    <cellStyle name="20% - 强调文字颜色 4 2" xfId="34"/>
    <cellStyle name="链接单元格" xfId="35" builtinId="24"/>
    <cellStyle name="常规 3" xfId="36"/>
    <cellStyle name="40% - 强调文字颜色 4" xfId="37" builtinId="43"/>
    <cellStyle name="已访问的超链接" xfId="38" builtinId="9"/>
    <cellStyle name="常规 3 3" xfId="39"/>
    <cellStyle name="标题" xfId="40" builtinId="15"/>
    <cellStyle name="千位分隔" xfId="41" builtinId="3"/>
    <cellStyle name="警告文本" xfId="42" builtinId="11"/>
    <cellStyle name="强调文字颜色 6" xfId="43" builtinId="49"/>
    <cellStyle name="汇总 2" xfId="44"/>
    <cellStyle name="20% - 强调文字颜色 1 2" xfId="45"/>
    <cellStyle name="40% - 强调文字颜色 1" xfId="46" builtinId="31"/>
    <cellStyle name="常规 7" xfId="47"/>
    <cellStyle name="20% - 强调文字颜色 1" xfId="48" builtinId="30"/>
    <cellStyle name="常规 2 62" xfId="49"/>
    <cellStyle name="20% - 强调文字颜色 6 2" xfId="50"/>
    <cellStyle name="标题 2 2" xfId="51"/>
    <cellStyle name="适中 2" xfId="52"/>
    <cellStyle name="常规 2 2" xfId="53"/>
    <cellStyle name="标题 3" xfId="54" builtinId="18"/>
    <cellStyle name="强调文字颜色 5" xfId="55" builtinId="45"/>
    <cellStyle name="40% - 强调文字颜色 6" xfId="56" builtinId="51"/>
    <cellStyle name="千位分隔[0]" xfId="57" builtinId="6"/>
    <cellStyle name="20% - 强调文字颜色 5 2" xfId="58"/>
    <cellStyle name="标题 1 2" xfId="59"/>
    <cellStyle name="标题 5" xfId="60"/>
    <cellStyle name="40% - 强调文字颜色 5" xfId="61" builtinId="47"/>
    <cellStyle name="60% - 强调文字颜色 4 2" xfId="62"/>
    <cellStyle name="解释性文本" xfId="63" builtinId="53"/>
    <cellStyle name="40% - 强调文字颜色 4 2" xfId="64"/>
    <cellStyle name="60% - 强调文字颜色 5" xfId="65" builtinId="48"/>
    <cellStyle name="差" xfId="66" builtinId="27"/>
    <cellStyle name="检查单元格" xfId="67" builtinId="23"/>
    <cellStyle name="输出" xfId="68" builtinId="21"/>
    <cellStyle name="60% - 强调文字颜色 6 2" xfId="69"/>
    <cellStyle name="标题 2" xfId="70" builtinId="17"/>
    <cellStyle name="20% - 强调文字颜色 6" xfId="71" builtinId="50"/>
    <cellStyle name="60% - 强调文字颜色 6" xfId="72" builtinId="52"/>
    <cellStyle name="常规 3 2" xfId="73"/>
    <cellStyle name="链接单元格 2" xfId="74"/>
    <cellStyle name="好 2" xfId="75"/>
    <cellStyle name="60% - 强调文字颜色 1 2" xfId="76"/>
    <cellStyle name="注释 2" xfId="77"/>
    <cellStyle name="汇总" xfId="78" builtinId="25"/>
    <cellStyle name="检查单元格 2" xfId="79"/>
    <cellStyle name="强调文字颜色 2 2" xfId="80"/>
    <cellStyle name="强调文字颜色 4 2" xfId="81"/>
    <cellStyle name="60% - 强调文字颜色 3 2" xfId="82"/>
    <cellStyle name="20% - 强调文字颜色 5" xfId="83" builtinId="46"/>
    <cellStyle name="标题 1" xfId="84" builtinId="16"/>
    <cellStyle name="强调文字颜色 3 2" xfId="85"/>
    <cellStyle name="常规 4 2" xfId="86"/>
    <cellStyle name="强调文字颜色 6 2" xfId="87"/>
    <cellStyle name="警告文本 2" xfId="88"/>
    <cellStyle name="计算 2" xfId="89"/>
    <cellStyle name="强调文字颜色 1 2" xfId="90"/>
    <cellStyle name="40% - 强调文字颜色 2 2" xfId="91"/>
    <cellStyle name="输出 2" xfId="92"/>
    <cellStyle name="强调文字颜色 3" xfId="93" builtinId="37"/>
    <cellStyle name="标题 3 2" xfId="94"/>
    <cellStyle name="60% - 强调文字颜色 5 2" xfId="95"/>
    <cellStyle name="超链接" xfId="96" builtinId="8"/>
    <cellStyle name="差 2" xfId="97"/>
    <cellStyle name="常规 4" xfId="98"/>
    <cellStyle name="40% - 强调文字颜色 3 2" xfId="99"/>
    <cellStyle name="输入 2" xfId="10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abSelected="1" workbookViewId="0">
      <selection activeCell="F7" sqref="F7"/>
    </sheetView>
  </sheetViews>
  <sheetFormatPr defaultColWidth="9" defaultRowHeight="15.75" outlineLevelCol="5"/>
  <cols>
    <col min="1" max="1" width="13.2" customWidth="true"/>
    <col min="2" max="2" width="8" customWidth="true"/>
    <col min="3" max="3" width="12.5" customWidth="true"/>
    <col min="4" max="4" width="8.2" customWidth="true"/>
    <col min="5" max="5" width="8.6" customWidth="true"/>
    <col min="6" max="6" width="13.6"/>
  </cols>
  <sheetData>
    <row r="1" spans="1:1">
      <c r="A1" s="2" t="s">
        <v>0</v>
      </c>
    </row>
    <row r="2" spans="1:5">
      <c r="A2" s="3" t="s">
        <v>1</v>
      </c>
      <c r="B2" s="3"/>
      <c r="C2" s="3"/>
      <c r="D2" s="3"/>
      <c r="E2" s="3"/>
    </row>
    <row r="3" spans="1:5">
      <c r="A3" s="3"/>
      <c r="B3" s="3"/>
      <c r="C3" s="3"/>
      <c r="D3" s="3"/>
      <c r="E3" s="3"/>
    </row>
    <row r="4" ht="15" customHeight="true" spans="1:5">
      <c r="A4" s="3"/>
      <c r="B4" s="3"/>
      <c r="C4" s="3"/>
      <c r="D4" s="3"/>
      <c r="E4" s="3"/>
    </row>
    <row r="5" ht="24" spans="1:5">
      <c r="A5" s="3"/>
      <c r="B5" s="3"/>
      <c r="C5" s="3"/>
      <c r="D5" s="4" t="s">
        <v>2</v>
      </c>
      <c r="E5" s="4"/>
    </row>
    <row r="6" ht="40.5" spans="1:5">
      <c r="A6" s="5" t="s">
        <v>3</v>
      </c>
      <c r="B6" s="6" t="s">
        <v>4</v>
      </c>
      <c r="C6" s="6" t="s">
        <v>5</v>
      </c>
      <c r="D6" s="6" t="s">
        <v>6</v>
      </c>
      <c r="E6" s="20" t="s">
        <v>7</v>
      </c>
    </row>
    <row r="7" customFormat="true" ht="19" customHeight="true" spans="1:5">
      <c r="A7" s="7" t="s">
        <v>8</v>
      </c>
      <c r="B7" s="8">
        <f>SUM(B8:B114)</f>
        <v>5252</v>
      </c>
      <c r="C7" s="8">
        <f>SUM(C8:C114)</f>
        <v>1318.8</v>
      </c>
      <c r="D7" s="8">
        <f>SUM(D8:D114)</f>
        <v>2531.2</v>
      </c>
      <c r="E7" s="8">
        <v>3850</v>
      </c>
    </row>
    <row r="8" spans="1:5">
      <c r="A8" s="9" t="s">
        <v>9</v>
      </c>
      <c r="B8" s="10"/>
      <c r="C8" s="11"/>
      <c r="D8" s="11"/>
      <c r="E8" s="11"/>
    </row>
    <row r="9" spans="1:6">
      <c r="A9" s="12" t="s">
        <v>10</v>
      </c>
      <c r="B9" s="13">
        <v>75</v>
      </c>
      <c r="C9" s="11">
        <f>B9*0.2</f>
        <v>15</v>
      </c>
      <c r="D9" s="14">
        <f>C9/1318.8*2393.5</f>
        <v>27.2236123748863</v>
      </c>
      <c r="E9" s="21">
        <v>42.2</v>
      </c>
      <c r="F9" s="22"/>
    </row>
    <row r="10" spans="1:6">
      <c r="A10" s="12" t="s">
        <v>11</v>
      </c>
      <c r="B10" s="13">
        <v>30</v>
      </c>
      <c r="C10" s="11">
        <f t="shared" ref="C10:C17" si="0">B10*0.2</f>
        <v>6</v>
      </c>
      <c r="D10" s="14">
        <f t="shared" ref="D10:D41" si="1">C10/1318.8*2393.5</f>
        <v>10.8894449499545</v>
      </c>
      <c r="E10" s="21">
        <v>16.9</v>
      </c>
      <c r="F10" s="22"/>
    </row>
    <row r="11" spans="1:6">
      <c r="A11" s="12" t="s">
        <v>12</v>
      </c>
      <c r="B11" s="13">
        <v>25</v>
      </c>
      <c r="C11" s="11">
        <f t="shared" si="0"/>
        <v>5</v>
      </c>
      <c r="D11" s="14">
        <f t="shared" si="1"/>
        <v>9.07453745829542</v>
      </c>
      <c r="E11" s="21">
        <v>14.1</v>
      </c>
      <c r="F11" s="22"/>
    </row>
    <row r="12" spans="1:6">
      <c r="A12" s="12" t="s">
        <v>13</v>
      </c>
      <c r="B12" s="13">
        <v>50</v>
      </c>
      <c r="C12" s="11">
        <f t="shared" si="0"/>
        <v>10</v>
      </c>
      <c r="D12" s="14">
        <f t="shared" si="1"/>
        <v>18.1490749165908</v>
      </c>
      <c r="E12" s="21">
        <v>28.1</v>
      </c>
      <c r="F12" s="22"/>
    </row>
    <row r="13" spans="1:6">
      <c r="A13" s="12" t="s">
        <v>14</v>
      </c>
      <c r="B13" s="13">
        <v>50</v>
      </c>
      <c r="C13" s="11">
        <f t="shared" si="0"/>
        <v>10</v>
      </c>
      <c r="D13" s="14">
        <f t="shared" si="1"/>
        <v>18.1490749165908</v>
      </c>
      <c r="E13" s="21">
        <v>28.2</v>
      </c>
      <c r="F13" s="22"/>
    </row>
    <row r="14" spans="1:6">
      <c r="A14" s="9" t="s">
        <v>15</v>
      </c>
      <c r="B14" s="13"/>
      <c r="C14" s="11"/>
      <c r="D14" s="14"/>
      <c r="E14" s="21"/>
      <c r="F14" s="22"/>
    </row>
    <row r="15" spans="1:6">
      <c r="A15" s="12" t="s">
        <v>16</v>
      </c>
      <c r="B15" s="13">
        <v>23</v>
      </c>
      <c r="C15" s="11">
        <f t="shared" si="0"/>
        <v>4.6</v>
      </c>
      <c r="D15" s="14">
        <f t="shared" si="1"/>
        <v>8.34857446163179</v>
      </c>
      <c r="E15" s="21">
        <v>12.9</v>
      </c>
      <c r="F15" s="22"/>
    </row>
    <row r="16" spans="1:6">
      <c r="A16" s="12" t="s">
        <v>17</v>
      </c>
      <c r="B16" s="13">
        <v>104</v>
      </c>
      <c r="C16" s="11">
        <f t="shared" si="0"/>
        <v>20.8</v>
      </c>
      <c r="D16" s="14">
        <f t="shared" si="1"/>
        <v>37.7500758265089</v>
      </c>
      <c r="E16" s="21">
        <v>58.6</v>
      </c>
      <c r="F16" s="22"/>
    </row>
    <row r="17" spans="1:6">
      <c r="A17" s="12" t="s">
        <v>18</v>
      </c>
      <c r="B17" s="13">
        <v>79</v>
      </c>
      <c r="C17" s="11">
        <f t="shared" si="0"/>
        <v>15.8</v>
      </c>
      <c r="D17" s="14">
        <f t="shared" si="1"/>
        <v>28.6755383682135</v>
      </c>
      <c r="E17" s="21">
        <v>44.5</v>
      </c>
      <c r="F17" s="22"/>
    </row>
    <row r="18" spans="1:6">
      <c r="A18" s="9" t="s">
        <v>19</v>
      </c>
      <c r="B18" s="13"/>
      <c r="C18" s="11"/>
      <c r="D18" s="14"/>
      <c r="E18" s="21"/>
      <c r="F18" s="22"/>
    </row>
    <row r="19" spans="1:6">
      <c r="A19" s="12" t="s">
        <v>20</v>
      </c>
      <c r="B19" s="13">
        <v>140</v>
      </c>
      <c r="C19" s="11">
        <f>B19*0.3</f>
        <v>42</v>
      </c>
      <c r="D19" s="14">
        <f t="shared" si="1"/>
        <v>76.2261146496815</v>
      </c>
      <c r="E19" s="21">
        <v>118.2</v>
      </c>
      <c r="F19" s="22"/>
    </row>
    <row r="20" spans="1:6">
      <c r="A20" s="12" t="s">
        <v>21</v>
      </c>
      <c r="B20" s="13">
        <v>191</v>
      </c>
      <c r="C20" s="11">
        <f t="shared" ref="C20:C30" si="2">B20*0.3</f>
        <v>57.3</v>
      </c>
      <c r="D20" s="14">
        <f t="shared" si="1"/>
        <v>103.994199272066</v>
      </c>
      <c r="E20" s="21">
        <v>161.3</v>
      </c>
      <c r="F20" s="22"/>
    </row>
    <row r="21" spans="1:6">
      <c r="A21" s="12" t="s">
        <v>22</v>
      </c>
      <c r="B21" s="13">
        <v>200</v>
      </c>
      <c r="C21" s="11">
        <f t="shared" si="2"/>
        <v>60</v>
      </c>
      <c r="D21" s="14">
        <f t="shared" si="1"/>
        <v>108.894449499545</v>
      </c>
      <c r="E21" s="21">
        <v>168.9</v>
      </c>
      <c r="F21" s="22"/>
    </row>
    <row r="22" spans="1:6">
      <c r="A22" s="12" t="s">
        <v>23</v>
      </c>
      <c r="B22" s="13">
        <v>145</v>
      </c>
      <c r="C22" s="11">
        <f t="shared" si="2"/>
        <v>43.5</v>
      </c>
      <c r="D22" s="14">
        <f t="shared" si="1"/>
        <v>78.9484758871702</v>
      </c>
      <c r="E22" s="21">
        <v>122.5</v>
      </c>
      <c r="F22" s="22"/>
    </row>
    <row r="23" spans="1:6">
      <c r="A23" s="9" t="s">
        <v>24</v>
      </c>
      <c r="B23" s="13"/>
      <c r="C23" s="11"/>
      <c r="D23" s="14"/>
      <c r="E23" s="21"/>
      <c r="F23" s="22"/>
    </row>
    <row r="24" spans="1:6">
      <c r="A24" s="15" t="s">
        <v>25</v>
      </c>
      <c r="B24" s="13">
        <v>120</v>
      </c>
      <c r="C24" s="11">
        <f t="shared" si="2"/>
        <v>36</v>
      </c>
      <c r="D24" s="14">
        <f t="shared" si="1"/>
        <v>65.336669699727</v>
      </c>
      <c r="E24" s="21">
        <v>101.3</v>
      </c>
      <c r="F24" s="22"/>
    </row>
    <row r="25" spans="1:6">
      <c r="A25" s="12" t="s">
        <v>26</v>
      </c>
      <c r="B25" s="13">
        <v>148</v>
      </c>
      <c r="C25" s="11">
        <f t="shared" si="2"/>
        <v>44.4</v>
      </c>
      <c r="D25" s="14">
        <f t="shared" si="1"/>
        <v>80.5818926296633</v>
      </c>
      <c r="E25" s="21">
        <v>125</v>
      </c>
      <c r="F25" s="22"/>
    </row>
    <row r="26" spans="1:6">
      <c r="A26" s="12" t="s">
        <v>27</v>
      </c>
      <c r="B26" s="13">
        <v>87</v>
      </c>
      <c r="C26" s="11">
        <f t="shared" si="2"/>
        <v>26.1</v>
      </c>
      <c r="D26" s="14">
        <f t="shared" si="1"/>
        <v>47.3690855323021</v>
      </c>
      <c r="E26" s="21">
        <v>73.5</v>
      </c>
      <c r="F26" s="22"/>
    </row>
    <row r="27" spans="1:6">
      <c r="A27" s="12" t="s">
        <v>28</v>
      </c>
      <c r="B27" s="13">
        <v>140</v>
      </c>
      <c r="C27" s="11">
        <f t="shared" si="2"/>
        <v>42</v>
      </c>
      <c r="D27" s="14">
        <f t="shared" si="1"/>
        <v>76.2261146496815</v>
      </c>
      <c r="E27" s="21">
        <v>118.2</v>
      </c>
      <c r="F27" s="22"/>
    </row>
    <row r="28" spans="1:6">
      <c r="A28" s="12" t="s">
        <v>29</v>
      </c>
      <c r="B28" s="13">
        <v>135</v>
      </c>
      <c r="C28" s="11">
        <f t="shared" si="2"/>
        <v>40.5</v>
      </c>
      <c r="D28" s="14">
        <f t="shared" si="1"/>
        <v>73.5037534121929</v>
      </c>
      <c r="E28" s="21">
        <v>114</v>
      </c>
      <c r="F28" s="22"/>
    </row>
    <row r="29" spans="1:6">
      <c r="A29" s="9" t="s">
        <v>30</v>
      </c>
      <c r="B29" s="13"/>
      <c r="C29" s="11"/>
      <c r="D29" s="14"/>
      <c r="E29" s="21"/>
      <c r="F29" s="22"/>
    </row>
    <row r="30" spans="1:6">
      <c r="A30" s="16" t="s">
        <v>31</v>
      </c>
      <c r="B30" s="13">
        <v>3</v>
      </c>
      <c r="C30" s="11">
        <f>B30*0.2</f>
        <v>0.6</v>
      </c>
      <c r="D30" s="14">
        <f t="shared" si="1"/>
        <v>1.08894449499545</v>
      </c>
      <c r="E30" s="21">
        <v>1.7</v>
      </c>
      <c r="F30" s="22"/>
    </row>
    <row r="31" spans="1:6">
      <c r="A31" s="16" t="s">
        <v>32</v>
      </c>
      <c r="B31" s="13">
        <v>10</v>
      </c>
      <c r="C31" s="11">
        <f>B31*0.2</f>
        <v>2</v>
      </c>
      <c r="D31" s="14">
        <f t="shared" si="1"/>
        <v>3.62981498331817</v>
      </c>
      <c r="E31" s="21">
        <v>5.6</v>
      </c>
      <c r="F31" s="22"/>
    </row>
    <row r="32" spans="1:6">
      <c r="A32" s="16" t="s">
        <v>33</v>
      </c>
      <c r="B32" s="13">
        <v>60</v>
      </c>
      <c r="C32" s="11">
        <f>B32*0.2</f>
        <v>12</v>
      </c>
      <c r="D32" s="14">
        <f t="shared" si="1"/>
        <v>21.778889899909</v>
      </c>
      <c r="E32" s="21">
        <v>33.8</v>
      </c>
      <c r="F32" s="22"/>
    </row>
    <row r="33" spans="1:6">
      <c r="A33" s="16" t="s">
        <v>34</v>
      </c>
      <c r="B33" s="13">
        <v>6</v>
      </c>
      <c r="C33" s="11">
        <f>B33*0.2</f>
        <v>1.2</v>
      </c>
      <c r="D33" s="14">
        <f t="shared" si="1"/>
        <v>2.1778889899909</v>
      </c>
      <c r="E33" s="21">
        <v>3.4</v>
      </c>
      <c r="F33" s="22"/>
    </row>
    <row r="34" customFormat="true" spans="1:6">
      <c r="A34" s="16" t="s">
        <v>35</v>
      </c>
      <c r="B34" s="13">
        <v>190</v>
      </c>
      <c r="C34" s="11">
        <f>B34*0.3</f>
        <v>57</v>
      </c>
      <c r="D34" s="14">
        <f t="shared" si="1"/>
        <v>103.449727024568</v>
      </c>
      <c r="E34" s="21">
        <v>160.5</v>
      </c>
      <c r="F34" s="22"/>
    </row>
    <row r="35" customFormat="true" spans="1:6">
      <c r="A35" s="16" t="s">
        <v>36</v>
      </c>
      <c r="B35" s="13">
        <v>64</v>
      </c>
      <c r="C35" s="11">
        <f>B35*0.2</f>
        <v>12.8</v>
      </c>
      <c r="D35" s="14">
        <f t="shared" si="1"/>
        <v>23.2308158932363</v>
      </c>
      <c r="E35" s="21">
        <v>36</v>
      </c>
      <c r="F35" s="22"/>
    </row>
    <row r="36" spans="1:6">
      <c r="A36" s="16" t="s">
        <v>37</v>
      </c>
      <c r="B36" s="13">
        <v>62</v>
      </c>
      <c r="C36" s="11">
        <f>B36*0.2</f>
        <v>12.4</v>
      </c>
      <c r="D36" s="14">
        <f t="shared" si="1"/>
        <v>22.5048528965726</v>
      </c>
      <c r="E36" s="21">
        <v>34.9</v>
      </c>
      <c r="F36" s="22"/>
    </row>
    <row r="37" spans="1:6">
      <c r="A37" s="9" t="s">
        <v>38</v>
      </c>
      <c r="B37" s="13"/>
      <c r="C37" s="11"/>
      <c r="D37" s="14"/>
      <c r="E37" s="21"/>
      <c r="F37" s="22"/>
    </row>
    <row r="38" spans="1:6">
      <c r="A38" s="16" t="s">
        <v>39</v>
      </c>
      <c r="B38" s="13">
        <v>9</v>
      </c>
      <c r="C38" s="11">
        <f>B38*0.3</f>
        <v>2.7</v>
      </c>
      <c r="D38" s="14">
        <f t="shared" si="1"/>
        <v>4.90025022747953</v>
      </c>
      <c r="E38" s="21">
        <v>7.6</v>
      </c>
      <c r="F38" s="22"/>
    </row>
    <row r="39" spans="1:6">
      <c r="A39" s="16" t="s">
        <v>40</v>
      </c>
      <c r="B39" s="13">
        <v>40</v>
      </c>
      <c r="C39" s="11">
        <f t="shared" ref="C39:C47" si="3">B39*0.3</f>
        <v>12</v>
      </c>
      <c r="D39" s="14">
        <f t="shared" si="1"/>
        <v>21.778889899909</v>
      </c>
      <c r="E39" s="21">
        <v>33.8</v>
      </c>
      <c r="F39" s="22"/>
    </row>
    <row r="40" spans="1:6">
      <c r="A40" s="16" t="s">
        <v>41</v>
      </c>
      <c r="B40" s="13">
        <v>7</v>
      </c>
      <c r="C40" s="11">
        <f t="shared" si="3"/>
        <v>2.1</v>
      </c>
      <c r="D40" s="14">
        <f t="shared" si="1"/>
        <v>3.81130573248408</v>
      </c>
      <c r="E40" s="21">
        <v>5.9</v>
      </c>
      <c r="F40" s="22"/>
    </row>
    <row r="41" spans="1:6">
      <c r="A41" s="16" t="s">
        <v>42</v>
      </c>
      <c r="B41" s="13">
        <v>9</v>
      </c>
      <c r="C41" s="11">
        <f t="shared" si="3"/>
        <v>2.7</v>
      </c>
      <c r="D41" s="14">
        <f t="shared" si="1"/>
        <v>4.90025022747953</v>
      </c>
      <c r="E41" s="21">
        <v>7.6</v>
      </c>
      <c r="F41" s="22"/>
    </row>
    <row r="42" spans="1:6">
      <c r="A42" s="16" t="s">
        <v>43</v>
      </c>
      <c r="B42" s="13">
        <v>162</v>
      </c>
      <c r="C42" s="11">
        <f t="shared" si="3"/>
        <v>48.6</v>
      </c>
      <c r="D42" s="14">
        <f t="shared" ref="D42:D73" si="4">C42/1318.8*2393.5</f>
        <v>88.2045040946315</v>
      </c>
      <c r="E42" s="21">
        <v>136.8</v>
      </c>
      <c r="F42" s="22"/>
    </row>
    <row r="43" spans="1:6">
      <c r="A43" s="16" t="s">
        <v>44</v>
      </c>
      <c r="B43" s="13">
        <v>45</v>
      </c>
      <c r="C43" s="11">
        <f t="shared" si="3"/>
        <v>13.5</v>
      </c>
      <c r="D43" s="14">
        <f t="shared" si="4"/>
        <v>24.5012511373976</v>
      </c>
      <c r="E43" s="21">
        <v>38</v>
      </c>
      <c r="F43" s="22"/>
    </row>
    <row r="44" spans="1:6">
      <c r="A44" s="16" t="s">
        <v>45</v>
      </c>
      <c r="B44" s="13">
        <v>120</v>
      </c>
      <c r="C44" s="11">
        <f t="shared" si="3"/>
        <v>36</v>
      </c>
      <c r="D44" s="14">
        <f t="shared" si="4"/>
        <v>65.336669699727</v>
      </c>
      <c r="E44" s="21">
        <v>101.3</v>
      </c>
      <c r="F44" s="22"/>
    </row>
    <row r="45" spans="1:6">
      <c r="A45" s="16" t="s">
        <v>46</v>
      </c>
      <c r="B45" s="13">
        <v>60</v>
      </c>
      <c r="C45" s="11">
        <f t="shared" si="3"/>
        <v>18</v>
      </c>
      <c r="D45" s="14">
        <f t="shared" si="4"/>
        <v>32.6683348498635</v>
      </c>
      <c r="E45" s="21">
        <v>50.7</v>
      </c>
      <c r="F45" s="22"/>
    </row>
    <row r="46" spans="1:6">
      <c r="A46" s="9" t="s">
        <v>47</v>
      </c>
      <c r="B46" s="13"/>
      <c r="C46" s="11"/>
      <c r="D46" s="14"/>
      <c r="E46" s="21"/>
      <c r="F46" s="22"/>
    </row>
    <row r="47" spans="1:6">
      <c r="A47" s="16" t="s">
        <v>48</v>
      </c>
      <c r="B47" s="13">
        <v>3</v>
      </c>
      <c r="C47" s="11">
        <f>B47*0.2</f>
        <v>0.6</v>
      </c>
      <c r="D47" s="14">
        <f t="shared" si="4"/>
        <v>1.08894449499545</v>
      </c>
      <c r="E47" s="21">
        <v>1.7</v>
      </c>
      <c r="F47" s="22"/>
    </row>
    <row r="48" customFormat="true" spans="1:6">
      <c r="A48" s="16" t="s">
        <v>49</v>
      </c>
      <c r="B48" s="13">
        <v>7</v>
      </c>
      <c r="C48" s="11">
        <f>B48*0.2</f>
        <v>1.4</v>
      </c>
      <c r="D48" s="14">
        <f t="shared" si="4"/>
        <v>2.54087048832272</v>
      </c>
      <c r="E48" s="21">
        <v>3.9</v>
      </c>
      <c r="F48" s="22"/>
    </row>
    <row r="49" spans="1:6">
      <c r="A49" s="16" t="s">
        <v>50</v>
      </c>
      <c r="B49" s="13">
        <v>196</v>
      </c>
      <c r="C49" s="11">
        <f>B49*0.3</f>
        <v>58.8</v>
      </c>
      <c r="D49" s="14">
        <f t="shared" si="4"/>
        <v>106.716560509554</v>
      </c>
      <c r="E49" s="21">
        <v>165.5</v>
      </c>
      <c r="F49" s="22"/>
    </row>
    <row r="50" spans="1:6">
      <c r="A50" s="16" t="s">
        <v>51</v>
      </c>
      <c r="B50" s="13">
        <v>23</v>
      </c>
      <c r="C50" s="11">
        <f>B50*0.2</f>
        <v>4.6</v>
      </c>
      <c r="D50" s="14">
        <f t="shared" si="4"/>
        <v>8.34857446163179</v>
      </c>
      <c r="E50" s="21">
        <v>13</v>
      </c>
      <c r="F50" s="22"/>
    </row>
    <row r="51" spans="1:6">
      <c r="A51" s="9" t="s">
        <v>52</v>
      </c>
      <c r="B51" s="13"/>
      <c r="C51" s="11"/>
      <c r="D51" s="14"/>
      <c r="E51" s="21"/>
      <c r="F51" s="22"/>
    </row>
    <row r="52" spans="1:6">
      <c r="A52" s="17" t="s">
        <v>53</v>
      </c>
      <c r="B52" s="13">
        <v>52</v>
      </c>
      <c r="C52" s="11">
        <f t="shared" ref="C49:C58" si="5">B52*0.2</f>
        <v>10.4</v>
      </c>
      <c r="D52" s="14">
        <f t="shared" si="4"/>
        <v>18.8750379132545</v>
      </c>
      <c r="E52" s="21">
        <v>29.3</v>
      </c>
      <c r="F52" s="22"/>
    </row>
    <row r="53" spans="1:6">
      <c r="A53" s="17" t="s">
        <v>54</v>
      </c>
      <c r="B53" s="13">
        <v>4</v>
      </c>
      <c r="C53" s="11">
        <f t="shared" si="5"/>
        <v>0.8</v>
      </c>
      <c r="D53" s="14">
        <f t="shared" si="4"/>
        <v>1.45192599332727</v>
      </c>
      <c r="E53" s="21">
        <v>2.2</v>
      </c>
      <c r="F53" s="22"/>
    </row>
    <row r="54" spans="1:6">
      <c r="A54" s="17" t="s">
        <v>55</v>
      </c>
      <c r="B54" s="13">
        <v>60</v>
      </c>
      <c r="C54" s="11">
        <f t="shared" si="5"/>
        <v>12</v>
      </c>
      <c r="D54" s="14">
        <f t="shared" si="4"/>
        <v>21.778889899909</v>
      </c>
      <c r="E54" s="21">
        <v>33.8</v>
      </c>
      <c r="F54" s="22"/>
    </row>
    <row r="55" spans="1:6">
      <c r="A55" s="17" t="s">
        <v>56</v>
      </c>
      <c r="B55" s="13">
        <v>12</v>
      </c>
      <c r="C55" s="11">
        <f t="shared" si="5"/>
        <v>2.4</v>
      </c>
      <c r="D55" s="14">
        <f t="shared" si="4"/>
        <v>4.3557779799818</v>
      </c>
      <c r="E55" s="21">
        <v>6.7</v>
      </c>
      <c r="F55" s="22"/>
    </row>
    <row r="56" s="1" customFormat="true" spans="1:6">
      <c r="A56" s="17" t="s">
        <v>57</v>
      </c>
      <c r="B56" s="13">
        <v>49</v>
      </c>
      <c r="C56" s="11">
        <f t="shared" si="5"/>
        <v>9.8</v>
      </c>
      <c r="D56" s="14">
        <f t="shared" si="4"/>
        <v>17.786093418259</v>
      </c>
      <c r="E56" s="21">
        <v>27.6</v>
      </c>
      <c r="F56" s="22"/>
    </row>
    <row r="57" spans="1:6">
      <c r="A57" s="17" t="s">
        <v>58</v>
      </c>
      <c r="B57" s="13">
        <v>48</v>
      </c>
      <c r="C57" s="11">
        <f t="shared" si="5"/>
        <v>9.6</v>
      </c>
      <c r="D57" s="14">
        <f t="shared" si="4"/>
        <v>17.4231119199272</v>
      </c>
      <c r="E57" s="21">
        <v>27</v>
      </c>
      <c r="F57" s="22"/>
    </row>
    <row r="58" spans="1:6">
      <c r="A58" s="17" t="s">
        <v>59</v>
      </c>
      <c r="B58" s="13">
        <v>20</v>
      </c>
      <c r="C58" s="11">
        <f t="shared" si="5"/>
        <v>4</v>
      </c>
      <c r="D58" s="14">
        <f t="shared" si="4"/>
        <v>7.25962996663634</v>
      </c>
      <c r="E58" s="21">
        <v>11.3</v>
      </c>
      <c r="F58" s="22"/>
    </row>
    <row r="59" spans="1:6">
      <c r="A59" s="18" t="s">
        <v>60</v>
      </c>
      <c r="B59" s="13">
        <v>72</v>
      </c>
      <c r="C59" s="11">
        <f>B59*0.3</f>
        <v>21.6</v>
      </c>
      <c r="D59" s="14">
        <f t="shared" si="4"/>
        <v>39.2020018198362</v>
      </c>
      <c r="E59" s="21">
        <v>60.8</v>
      </c>
      <c r="F59" s="22"/>
    </row>
    <row r="60" spans="1:6">
      <c r="A60" s="9" t="s">
        <v>61</v>
      </c>
      <c r="B60" s="13"/>
      <c r="C60" s="11"/>
      <c r="D60" s="14"/>
      <c r="E60" s="21"/>
      <c r="F60" s="22"/>
    </row>
    <row r="61" spans="1:6">
      <c r="A61" s="19" t="s">
        <v>62</v>
      </c>
      <c r="B61" s="13">
        <v>20</v>
      </c>
      <c r="C61" s="11">
        <f>B61*0.3</f>
        <v>6</v>
      </c>
      <c r="D61" s="14">
        <f t="shared" si="4"/>
        <v>10.8894449499545</v>
      </c>
      <c r="E61" s="21">
        <v>16.9</v>
      </c>
      <c r="F61" s="22"/>
    </row>
    <row r="62" spans="1:6">
      <c r="A62" s="19" t="s">
        <v>63</v>
      </c>
      <c r="B62" s="13">
        <v>17</v>
      </c>
      <c r="C62" s="11">
        <f t="shared" ref="C62:C67" si="6">B62*0.3</f>
        <v>5.1</v>
      </c>
      <c r="D62" s="14">
        <f t="shared" si="4"/>
        <v>9.25602820746133</v>
      </c>
      <c r="E62" s="21">
        <v>14.4</v>
      </c>
      <c r="F62" s="22"/>
    </row>
    <row r="63" spans="1:6">
      <c r="A63" s="19" t="s">
        <v>64</v>
      </c>
      <c r="B63" s="13">
        <v>50</v>
      </c>
      <c r="C63" s="11">
        <f>B63*0.2</f>
        <v>10</v>
      </c>
      <c r="D63" s="14">
        <f t="shared" si="4"/>
        <v>18.1490749165908</v>
      </c>
      <c r="E63" s="21">
        <v>28.1</v>
      </c>
      <c r="F63" s="22"/>
    </row>
    <row r="64" spans="1:6">
      <c r="A64" s="19" t="s">
        <v>65</v>
      </c>
      <c r="B64" s="13">
        <v>80</v>
      </c>
      <c r="C64" s="11">
        <f t="shared" si="6"/>
        <v>24</v>
      </c>
      <c r="D64" s="14">
        <f t="shared" si="4"/>
        <v>43.557779799818</v>
      </c>
      <c r="E64" s="21">
        <v>67.6</v>
      </c>
      <c r="F64" s="22"/>
    </row>
    <row r="65" spans="1:6">
      <c r="A65" s="19" t="s">
        <v>66</v>
      </c>
      <c r="B65" s="13">
        <v>100</v>
      </c>
      <c r="C65" s="11">
        <f t="shared" si="6"/>
        <v>30</v>
      </c>
      <c r="D65" s="14">
        <f t="shared" si="4"/>
        <v>54.4472247497725</v>
      </c>
      <c r="E65" s="21">
        <v>84.4</v>
      </c>
      <c r="F65" s="22"/>
    </row>
    <row r="66" spans="1:6">
      <c r="A66" s="19" t="s">
        <v>67</v>
      </c>
      <c r="B66" s="13">
        <v>40</v>
      </c>
      <c r="C66" s="11">
        <f t="shared" si="6"/>
        <v>12</v>
      </c>
      <c r="D66" s="14">
        <f t="shared" si="4"/>
        <v>21.778889899909</v>
      </c>
      <c r="E66" s="21">
        <v>33.8</v>
      </c>
      <c r="F66" s="22"/>
    </row>
    <row r="67" spans="1:6">
      <c r="A67" s="19" t="s">
        <v>68</v>
      </c>
      <c r="B67" s="13">
        <v>40</v>
      </c>
      <c r="C67" s="11">
        <f t="shared" si="6"/>
        <v>12</v>
      </c>
      <c r="D67" s="14">
        <f t="shared" si="4"/>
        <v>21.778889899909</v>
      </c>
      <c r="E67" s="21">
        <v>33.8</v>
      </c>
      <c r="F67" s="22"/>
    </row>
    <row r="68" spans="1:6">
      <c r="A68" s="9" t="s">
        <v>69</v>
      </c>
      <c r="B68" s="13"/>
      <c r="C68" s="11"/>
      <c r="D68" s="14"/>
      <c r="E68" s="21"/>
      <c r="F68" s="22"/>
    </row>
    <row r="69" spans="1:6">
      <c r="A69" s="16" t="s">
        <v>70</v>
      </c>
      <c r="B69" s="13">
        <v>7</v>
      </c>
      <c r="C69" s="11">
        <f>B69*0.2</f>
        <v>1.4</v>
      </c>
      <c r="D69" s="14">
        <f t="shared" si="4"/>
        <v>2.54087048832272</v>
      </c>
      <c r="E69" s="21">
        <v>3.9</v>
      </c>
      <c r="F69" s="22"/>
    </row>
    <row r="70" spans="1:6">
      <c r="A70" s="16" t="s">
        <v>71</v>
      </c>
      <c r="B70" s="13">
        <v>48</v>
      </c>
      <c r="C70" s="11">
        <f>B70*0.2</f>
        <v>9.6</v>
      </c>
      <c r="D70" s="14">
        <f t="shared" si="4"/>
        <v>17.4231119199272</v>
      </c>
      <c r="E70" s="21">
        <v>27</v>
      </c>
      <c r="F70" s="22"/>
    </row>
    <row r="71" spans="1:6">
      <c r="A71" s="16" t="s">
        <v>72</v>
      </c>
      <c r="B71" s="13">
        <v>40</v>
      </c>
      <c r="C71" s="11">
        <f>B71*0.2</f>
        <v>8</v>
      </c>
      <c r="D71" s="14">
        <f t="shared" si="4"/>
        <v>14.5192599332727</v>
      </c>
      <c r="E71" s="21">
        <v>22.5</v>
      </c>
      <c r="F71" s="22"/>
    </row>
    <row r="72" spans="1:6">
      <c r="A72" s="16" t="s">
        <v>73</v>
      </c>
      <c r="B72" s="13">
        <v>50</v>
      </c>
      <c r="C72" s="11">
        <f>B72*0.2</f>
        <v>10</v>
      </c>
      <c r="D72" s="14">
        <f t="shared" si="4"/>
        <v>18.1490749165908</v>
      </c>
      <c r="E72" s="21">
        <v>28.2</v>
      </c>
      <c r="F72" s="22"/>
    </row>
    <row r="73" spans="1:6">
      <c r="A73" s="9" t="s">
        <v>74</v>
      </c>
      <c r="B73" s="13"/>
      <c r="C73" s="11"/>
      <c r="D73" s="14"/>
      <c r="E73" s="21"/>
      <c r="F73" s="22"/>
    </row>
    <row r="74" spans="1:6">
      <c r="A74" s="16" t="s">
        <v>75</v>
      </c>
      <c r="B74" s="13">
        <v>10</v>
      </c>
      <c r="C74" s="11">
        <f t="shared" ref="C74:C80" si="7">B74*0.2</f>
        <v>2</v>
      </c>
      <c r="D74" s="14">
        <f t="shared" ref="D74:D107" si="8">C74/1318.8*2393.5</f>
        <v>3.62981498331817</v>
      </c>
      <c r="E74" s="21">
        <v>5.6</v>
      </c>
      <c r="F74" s="22"/>
    </row>
    <row r="75" customFormat="true" spans="1:6">
      <c r="A75" s="16" t="s">
        <v>76</v>
      </c>
      <c r="B75" s="13">
        <v>4</v>
      </c>
      <c r="C75" s="11">
        <f t="shared" si="7"/>
        <v>0.8</v>
      </c>
      <c r="D75" s="14">
        <f t="shared" si="8"/>
        <v>1.45192599332727</v>
      </c>
      <c r="E75" s="21">
        <v>2.3</v>
      </c>
      <c r="F75" s="22"/>
    </row>
    <row r="76" customFormat="true" spans="1:6">
      <c r="A76" s="16" t="s">
        <v>77</v>
      </c>
      <c r="B76" s="13">
        <v>42</v>
      </c>
      <c r="C76" s="11">
        <f t="shared" si="7"/>
        <v>8.4</v>
      </c>
      <c r="D76" s="14">
        <f t="shared" si="8"/>
        <v>15.2452229299363</v>
      </c>
      <c r="E76" s="21">
        <v>23.6</v>
      </c>
      <c r="F76" s="22"/>
    </row>
    <row r="77" customFormat="true" spans="1:6">
      <c r="A77" s="16" t="s">
        <v>78</v>
      </c>
      <c r="B77" s="13">
        <v>90</v>
      </c>
      <c r="C77" s="11">
        <f t="shared" si="7"/>
        <v>18</v>
      </c>
      <c r="D77" s="14">
        <f t="shared" si="8"/>
        <v>32.6683348498635</v>
      </c>
      <c r="E77" s="21">
        <v>50.7</v>
      </c>
      <c r="F77" s="22"/>
    </row>
    <row r="78" customFormat="true" spans="1:6">
      <c r="A78" s="16" t="s">
        <v>79</v>
      </c>
      <c r="B78" s="13">
        <v>27</v>
      </c>
      <c r="C78" s="11">
        <f t="shared" si="7"/>
        <v>5.4</v>
      </c>
      <c r="D78" s="14">
        <f t="shared" si="8"/>
        <v>9.80050045495905</v>
      </c>
      <c r="E78" s="21">
        <v>15.2</v>
      </c>
      <c r="F78" s="22"/>
    </row>
    <row r="79" spans="1:6">
      <c r="A79" s="16" t="s">
        <v>80</v>
      </c>
      <c r="B79" s="13">
        <v>115</v>
      </c>
      <c r="C79" s="11">
        <f t="shared" si="7"/>
        <v>23</v>
      </c>
      <c r="D79" s="14">
        <f t="shared" si="8"/>
        <v>41.7428723081589</v>
      </c>
      <c r="E79" s="21">
        <v>64.7</v>
      </c>
      <c r="F79" s="22"/>
    </row>
    <row r="80" spans="1:6">
      <c r="A80" s="16" t="s">
        <v>81</v>
      </c>
      <c r="B80" s="13">
        <v>122</v>
      </c>
      <c r="C80" s="11">
        <f t="shared" si="7"/>
        <v>24.4</v>
      </c>
      <c r="D80" s="14">
        <f t="shared" si="8"/>
        <v>44.2837427964816</v>
      </c>
      <c r="E80" s="21">
        <v>68.7</v>
      </c>
      <c r="F80" s="22"/>
    </row>
    <row r="81" spans="1:6">
      <c r="A81" s="9" t="s">
        <v>82</v>
      </c>
      <c r="B81" s="13"/>
      <c r="C81" s="11"/>
      <c r="D81" s="14"/>
      <c r="E81" s="21"/>
      <c r="F81" s="22"/>
    </row>
    <row r="82" spans="1:6">
      <c r="A82" s="16" t="s">
        <v>83</v>
      </c>
      <c r="B82" s="13">
        <v>118</v>
      </c>
      <c r="C82" s="11">
        <f t="shared" ref="C70:C93" si="9">B82*0.2</f>
        <v>23.6</v>
      </c>
      <c r="D82" s="14">
        <f t="shared" si="8"/>
        <v>42.8318168031544</v>
      </c>
      <c r="E82" s="21">
        <v>66.4</v>
      </c>
      <c r="F82" s="22"/>
    </row>
    <row r="83" spans="1:6">
      <c r="A83" s="16" t="s">
        <v>84</v>
      </c>
      <c r="B83" s="13">
        <v>66</v>
      </c>
      <c r="C83" s="11">
        <f t="shared" si="9"/>
        <v>13.2</v>
      </c>
      <c r="D83" s="14">
        <f t="shared" si="8"/>
        <v>23.9567788898999</v>
      </c>
      <c r="E83" s="21">
        <v>37.2</v>
      </c>
      <c r="F83" s="22"/>
    </row>
    <row r="84" spans="1:6">
      <c r="A84" s="16" t="s">
        <v>85</v>
      </c>
      <c r="B84" s="13">
        <v>90</v>
      </c>
      <c r="C84" s="11">
        <f t="shared" si="9"/>
        <v>18</v>
      </c>
      <c r="D84" s="14">
        <f t="shared" si="8"/>
        <v>32.6683348498635</v>
      </c>
      <c r="E84" s="21">
        <v>50.7</v>
      </c>
      <c r="F84" s="22"/>
    </row>
    <row r="85" spans="1:6">
      <c r="A85" s="16" t="s">
        <v>86</v>
      </c>
      <c r="B85" s="13">
        <v>65</v>
      </c>
      <c r="C85" s="11">
        <f t="shared" si="9"/>
        <v>13</v>
      </c>
      <c r="D85" s="14">
        <f t="shared" si="8"/>
        <v>23.5937973915681</v>
      </c>
      <c r="E85" s="21">
        <v>36.6</v>
      </c>
      <c r="F85" s="22"/>
    </row>
    <row r="86" spans="1:6">
      <c r="A86" s="16" t="s">
        <v>87</v>
      </c>
      <c r="B86" s="13">
        <v>50</v>
      </c>
      <c r="C86" s="11">
        <f t="shared" si="9"/>
        <v>10</v>
      </c>
      <c r="D86" s="14">
        <f t="shared" si="8"/>
        <v>18.1490749165908</v>
      </c>
      <c r="E86" s="21">
        <v>28.1</v>
      </c>
      <c r="F86" s="22"/>
    </row>
    <row r="87" spans="1:6">
      <c r="A87" s="16" t="s">
        <v>88</v>
      </c>
      <c r="B87" s="13">
        <v>25</v>
      </c>
      <c r="C87" s="11">
        <f t="shared" si="9"/>
        <v>5</v>
      </c>
      <c r="D87" s="14">
        <f t="shared" si="8"/>
        <v>9.07453745829542</v>
      </c>
      <c r="E87" s="21">
        <v>14.1</v>
      </c>
      <c r="F87" s="22"/>
    </row>
    <row r="88" spans="1:6">
      <c r="A88" s="16" t="s">
        <v>89</v>
      </c>
      <c r="B88" s="13">
        <v>38</v>
      </c>
      <c r="C88" s="11">
        <f t="shared" si="9"/>
        <v>7.6</v>
      </c>
      <c r="D88" s="14">
        <f t="shared" si="8"/>
        <v>13.793296936609</v>
      </c>
      <c r="E88" s="21">
        <v>21.4</v>
      </c>
      <c r="F88" s="22"/>
    </row>
    <row r="89" spans="1:6">
      <c r="A89" s="9" t="s">
        <v>90</v>
      </c>
      <c r="B89" s="13"/>
      <c r="C89" s="11"/>
      <c r="D89" s="14"/>
      <c r="E89" s="21"/>
      <c r="F89" s="22"/>
    </row>
    <row r="90" spans="1:6">
      <c r="A90" s="16" t="s">
        <v>91</v>
      </c>
      <c r="B90" s="13">
        <v>40</v>
      </c>
      <c r="C90" s="11">
        <f>B90*0.2</f>
        <v>8</v>
      </c>
      <c r="D90" s="14">
        <f t="shared" si="8"/>
        <v>14.5192599332727</v>
      </c>
      <c r="E90" s="21">
        <v>22.5</v>
      </c>
      <c r="F90" s="22"/>
    </row>
    <row r="91" spans="1:6">
      <c r="A91" s="16" t="s">
        <v>92</v>
      </c>
      <c r="B91" s="13">
        <v>10</v>
      </c>
      <c r="C91" s="11">
        <f>B91*0.2</f>
        <v>2</v>
      </c>
      <c r="D91" s="14">
        <f t="shared" si="8"/>
        <v>3.62981498331817</v>
      </c>
      <c r="E91" s="21">
        <v>5.6</v>
      </c>
      <c r="F91" s="22"/>
    </row>
    <row r="92" spans="1:6">
      <c r="A92" s="16" t="s">
        <v>93</v>
      </c>
      <c r="B92" s="13">
        <v>103</v>
      </c>
      <c r="C92" s="11">
        <f>B92*0.2</f>
        <v>20.6</v>
      </c>
      <c r="D92" s="14">
        <f t="shared" si="8"/>
        <v>37.3870943281771</v>
      </c>
      <c r="E92" s="21">
        <v>58</v>
      </c>
      <c r="F92" s="22"/>
    </row>
    <row r="93" spans="1:6">
      <c r="A93" s="16" t="s">
        <v>94</v>
      </c>
      <c r="B93" s="13">
        <v>57</v>
      </c>
      <c r="C93" s="11">
        <f>B93*0.2</f>
        <v>11.4</v>
      </c>
      <c r="D93" s="14">
        <f t="shared" si="8"/>
        <v>20.6899454049136</v>
      </c>
      <c r="E93" s="21">
        <v>32.1</v>
      </c>
      <c r="F93" s="22"/>
    </row>
    <row r="94" spans="1:6">
      <c r="A94" s="9" t="s">
        <v>95</v>
      </c>
      <c r="B94" s="13"/>
      <c r="C94" s="11"/>
      <c r="D94" s="14"/>
      <c r="E94" s="21"/>
      <c r="F94" s="22"/>
    </row>
    <row r="95" spans="1:6">
      <c r="A95" s="23" t="s">
        <v>96</v>
      </c>
      <c r="B95" s="13">
        <v>3</v>
      </c>
      <c r="C95" s="11">
        <f>B95*0.2</f>
        <v>0.6</v>
      </c>
      <c r="D95" s="14">
        <f t="shared" si="8"/>
        <v>1.08894449499545</v>
      </c>
      <c r="E95" s="21">
        <v>1.7</v>
      </c>
      <c r="F95" s="22"/>
    </row>
    <row r="96" spans="1:6">
      <c r="A96" s="24" t="s">
        <v>97</v>
      </c>
      <c r="B96" s="13">
        <v>30</v>
      </c>
      <c r="C96" s="11">
        <f>B96*0.2</f>
        <v>6</v>
      </c>
      <c r="D96" s="14">
        <f t="shared" si="8"/>
        <v>10.8894449499545</v>
      </c>
      <c r="E96" s="21">
        <v>16.9</v>
      </c>
      <c r="F96" s="22"/>
    </row>
    <row r="97" spans="1:6">
      <c r="A97" s="23" t="s">
        <v>98</v>
      </c>
      <c r="B97" s="13">
        <v>23</v>
      </c>
      <c r="C97" s="11">
        <f>B97*0.2</f>
        <v>4.6</v>
      </c>
      <c r="D97" s="14">
        <f t="shared" si="8"/>
        <v>8.34857446163179</v>
      </c>
      <c r="E97" s="21">
        <v>13</v>
      </c>
      <c r="F97" s="22"/>
    </row>
    <row r="98" spans="1:6">
      <c r="A98" s="24" t="s">
        <v>99</v>
      </c>
      <c r="B98" s="13">
        <v>3</v>
      </c>
      <c r="C98" s="11">
        <f>B98*0.3</f>
        <v>0.9</v>
      </c>
      <c r="D98" s="14">
        <f t="shared" si="8"/>
        <v>1.63341674249318</v>
      </c>
      <c r="E98" s="21">
        <v>2.5</v>
      </c>
      <c r="F98" s="22"/>
    </row>
    <row r="99" spans="1:6">
      <c r="A99" s="23" t="s">
        <v>100</v>
      </c>
      <c r="B99" s="13">
        <v>15</v>
      </c>
      <c r="C99" s="11">
        <f>B99*0.2</f>
        <v>3</v>
      </c>
      <c r="D99" s="14">
        <f t="shared" si="8"/>
        <v>5.44472247497725</v>
      </c>
      <c r="E99" s="21">
        <v>8.4</v>
      </c>
      <c r="F99" s="22"/>
    </row>
    <row r="100" spans="1:6">
      <c r="A100" s="9" t="s">
        <v>101</v>
      </c>
      <c r="B100" s="13"/>
      <c r="C100" s="11"/>
      <c r="D100" s="14"/>
      <c r="E100" s="21"/>
      <c r="F100" s="22"/>
    </row>
    <row r="101" spans="1:6">
      <c r="A101" s="16" t="s">
        <v>102</v>
      </c>
      <c r="B101" s="13">
        <v>73</v>
      </c>
      <c r="C101" s="11">
        <f>B101*0.2</f>
        <v>14.6</v>
      </c>
      <c r="D101" s="14">
        <f t="shared" si="8"/>
        <v>26.4976493782226</v>
      </c>
      <c r="E101" s="21">
        <v>41.1</v>
      </c>
      <c r="F101" s="22"/>
    </row>
    <row r="102" spans="1:6">
      <c r="A102" s="16" t="s">
        <v>103</v>
      </c>
      <c r="B102" s="13">
        <v>16</v>
      </c>
      <c r="C102" s="11">
        <f>B102*0.2</f>
        <v>3.2</v>
      </c>
      <c r="D102" s="14">
        <f t="shared" si="8"/>
        <v>5.80770397330907</v>
      </c>
      <c r="E102" s="21">
        <v>9</v>
      </c>
      <c r="F102" s="22"/>
    </row>
    <row r="103" spans="1:6">
      <c r="A103" s="16" t="s">
        <v>104</v>
      </c>
      <c r="B103" s="13">
        <v>5</v>
      </c>
      <c r="C103" s="11">
        <f>B103*0.3</f>
        <v>1.5</v>
      </c>
      <c r="D103" s="14">
        <f t="shared" si="8"/>
        <v>2.72236123748863</v>
      </c>
      <c r="E103" s="21">
        <v>4.2</v>
      </c>
      <c r="F103" s="22"/>
    </row>
    <row r="104" spans="1:6">
      <c r="A104" s="16" t="s">
        <v>105</v>
      </c>
      <c r="B104" s="13">
        <v>86</v>
      </c>
      <c r="C104" s="11">
        <f>B104*0.3</f>
        <v>25.8</v>
      </c>
      <c r="D104" s="14">
        <f t="shared" si="8"/>
        <v>46.8246132848044</v>
      </c>
      <c r="E104" s="21">
        <v>72.6</v>
      </c>
      <c r="F104" s="22"/>
    </row>
    <row r="105" spans="1:6">
      <c r="A105" s="16" t="s">
        <v>106</v>
      </c>
      <c r="B105" s="13">
        <v>20</v>
      </c>
      <c r="C105" s="11">
        <f>B105*0.3</f>
        <v>6</v>
      </c>
      <c r="D105" s="14">
        <f t="shared" si="8"/>
        <v>10.8894449499545</v>
      </c>
      <c r="E105" s="21">
        <v>16.9</v>
      </c>
      <c r="F105" s="22"/>
    </row>
    <row r="106" spans="1:6">
      <c r="A106" s="16" t="s">
        <v>107</v>
      </c>
      <c r="B106" s="13">
        <v>20</v>
      </c>
      <c r="C106" s="11">
        <f>B106*0.3</f>
        <v>6</v>
      </c>
      <c r="D106" s="14">
        <f t="shared" si="8"/>
        <v>10.8894449499545</v>
      </c>
      <c r="E106" s="21">
        <v>16.9</v>
      </c>
      <c r="F106" s="22"/>
    </row>
    <row r="107" spans="1:6">
      <c r="A107" s="16" t="s">
        <v>108</v>
      </c>
      <c r="B107" s="13">
        <v>37</v>
      </c>
      <c r="C107" s="11">
        <f>B107*0.3</f>
        <v>11.1</v>
      </c>
      <c r="D107" s="14">
        <f t="shared" si="8"/>
        <v>20.1454731574158</v>
      </c>
      <c r="E107" s="21">
        <v>31.2</v>
      </c>
      <c r="F107" s="22"/>
    </row>
    <row r="108" spans="1:6">
      <c r="A108" s="9" t="s">
        <v>109</v>
      </c>
      <c r="B108" s="13"/>
      <c r="C108" s="11"/>
      <c r="D108" s="14"/>
      <c r="E108" s="21"/>
      <c r="F108" s="22"/>
    </row>
    <row r="109" spans="1:6">
      <c r="A109" s="16" t="s">
        <v>110</v>
      </c>
      <c r="B109" s="13">
        <v>29</v>
      </c>
      <c r="C109" s="11">
        <f>B109*0.2</f>
        <v>5.8</v>
      </c>
      <c r="D109" s="14">
        <f t="shared" ref="D109:D114" si="10">C109/1318.8*2393.5</f>
        <v>10.5264634516227</v>
      </c>
      <c r="E109" s="21">
        <v>16.3</v>
      </c>
      <c r="F109" s="22"/>
    </row>
    <row r="110" spans="1:6">
      <c r="A110" s="16" t="s">
        <v>111</v>
      </c>
      <c r="B110" s="13">
        <v>56</v>
      </c>
      <c r="C110" s="11">
        <f>B110*0.2</f>
        <v>11.2</v>
      </c>
      <c r="D110" s="14">
        <f t="shared" si="10"/>
        <v>20.3269639065817</v>
      </c>
      <c r="E110" s="21">
        <v>31.5</v>
      </c>
      <c r="F110" s="22"/>
    </row>
    <row r="111" spans="1:6">
      <c r="A111" s="16" t="s">
        <v>112</v>
      </c>
      <c r="B111" s="13">
        <v>32</v>
      </c>
      <c r="C111" s="11">
        <f>B111*0.2</f>
        <v>6.4</v>
      </c>
      <c r="D111" s="14">
        <f t="shared" si="10"/>
        <v>11.6154079466181</v>
      </c>
      <c r="E111" s="21">
        <v>18</v>
      </c>
      <c r="F111" s="22"/>
    </row>
    <row r="112" spans="1:6">
      <c r="A112" s="16" t="s">
        <v>113</v>
      </c>
      <c r="B112" s="13">
        <v>9</v>
      </c>
      <c r="C112" s="11">
        <f>B112*0.2</f>
        <v>1.8</v>
      </c>
      <c r="D112" s="14">
        <f t="shared" si="10"/>
        <v>3.26683348498635</v>
      </c>
      <c r="E112" s="21">
        <v>5.1</v>
      </c>
      <c r="F112" s="22"/>
    </row>
    <row r="113" spans="1:6">
      <c r="A113" s="16" t="s">
        <v>114</v>
      </c>
      <c r="B113" s="13">
        <v>96</v>
      </c>
      <c r="C113" s="11">
        <f>B113*0.2</f>
        <v>19.2</v>
      </c>
      <c r="D113" s="14">
        <f t="shared" si="10"/>
        <v>34.8462238398544</v>
      </c>
      <c r="E113" s="21">
        <v>54.1</v>
      </c>
      <c r="F113" s="22"/>
    </row>
    <row r="114" ht="45" customHeight="true" spans="1:6">
      <c r="A114" s="25" t="s">
        <v>115</v>
      </c>
      <c r="B114" s="26"/>
      <c r="C114" s="27"/>
      <c r="D114" s="21">
        <v>137.7</v>
      </c>
      <c r="E114" s="28" t="s">
        <v>116</v>
      </c>
      <c r="F114" s="22"/>
    </row>
  </sheetData>
  <mergeCells count="1">
    <mergeCell ref="A2:E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E$1048576"/>
    </sheetView>
  </sheetViews>
  <sheetFormatPr defaultColWidth="9" defaultRowHeight="15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2008-09-16T09:22:00Z</dcterms:created>
  <cp:lastPrinted>2020-12-14T00:54:00Z</cp:lastPrinted>
  <dcterms:modified xsi:type="dcterms:W3CDTF">2022-02-07T11:55:07Z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B6BC351DA1EA4342B61B2EDB0BB21C0A</vt:lpwstr>
  </property>
</Properties>
</file>