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4415" windowHeight="1192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4" i="1"/>
  <c r="D34"/>
  <c r="C34"/>
  <c r="E20"/>
  <c r="E13"/>
  <c r="E14"/>
  <c r="E15"/>
  <c r="E16"/>
  <c r="E17"/>
  <c r="D12" l="1"/>
  <c r="B33"/>
  <c r="C33"/>
  <c r="B25"/>
  <c r="B27"/>
  <c r="C27"/>
  <c r="C18"/>
  <c r="D18"/>
  <c r="B18"/>
  <c r="B12"/>
  <c r="D39"/>
  <c r="C39"/>
  <c r="D27"/>
  <c r="D25"/>
  <c r="B22"/>
  <c r="D22"/>
  <c r="E6"/>
  <c r="B5"/>
  <c r="B4" s="1"/>
  <c r="C38" l="1"/>
  <c r="D33"/>
  <c r="D38"/>
  <c r="B24"/>
  <c r="D11"/>
  <c r="B11"/>
  <c r="D24"/>
  <c r="E34" l="1"/>
  <c r="C25"/>
  <c r="C22"/>
  <c r="C12"/>
  <c r="C5"/>
  <c r="D5"/>
  <c r="E41"/>
  <c r="E40"/>
  <c r="E39"/>
  <c r="E38"/>
  <c r="E37"/>
  <c r="E36"/>
  <c r="E35"/>
  <c r="E33"/>
  <c r="E31"/>
  <c r="E30"/>
  <c r="E29"/>
  <c r="E28"/>
  <c r="E27"/>
  <c r="E26"/>
  <c r="E23"/>
  <c r="E19"/>
  <c r="E18"/>
  <c r="E10"/>
  <c r="E9"/>
  <c r="E8"/>
  <c r="E7"/>
  <c r="E12" l="1"/>
  <c r="C4"/>
  <c r="E25"/>
  <c r="E22"/>
  <c r="D4"/>
  <c r="C11"/>
  <c r="E5"/>
  <c r="C24"/>
  <c r="E24" l="1"/>
  <c r="E4"/>
  <c r="E11"/>
</calcChain>
</file>

<file path=xl/sharedStrings.xml><?xml version="1.0" encoding="utf-8"?>
<sst xmlns="http://schemas.openxmlformats.org/spreadsheetml/2006/main" count="46" uniqueCount="46">
  <si>
    <t>单位:万元</t>
  </si>
  <si>
    <t>预算科目</t>
  </si>
  <si>
    <t>预算数</t>
    <phoneticPr fontId="1" type="noConversion"/>
  </si>
  <si>
    <t>调整预算数</t>
    <phoneticPr fontId="1" type="noConversion"/>
  </si>
  <si>
    <t>决算数</t>
  </si>
  <si>
    <t>为调整预算的%</t>
    <phoneticPr fontId="1" type="noConversion"/>
  </si>
  <si>
    <t>文化旅游体育与传媒支出</t>
  </si>
  <si>
    <t xml:space="preserve">  国家电影事业发展专项资金安排的支出</t>
  </si>
  <si>
    <t xml:space="preserve">    其他国家电影事业发展专项资金支出</t>
  </si>
  <si>
    <t>社会保障和就业支出</t>
  </si>
  <si>
    <t xml:space="preserve">  大中型水库移民后期扶持基金支出</t>
  </si>
  <si>
    <t xml:space="preserve">    移民补助</t>
  </si>
  <si>
    <t>城乡社区支出</t>
  </si>
  <si>
    <t xml:space="preserve">  国有土地使用权出让收入安排的支出</t>
  </si>
  <si>
    <t xml:space="preserve">    征地和拆迁补偿支出</t>
  </si>
  <si>
    <t xml:space="preserve">  城市基础设施配套费安排的支出</t>
  </si>
  <si>
    <t xml:space="preserve">    城市公共设施</t>
  </si>
  <si>
    <t xml:space="preserve">  棚户区改造专项债券收入安排的支出  </t>
  </si>
  <si>
    <t xml:space="preserve">    征地和拆迁补偿支出  </t>
  </si>
  <si>
    <t>其他支出</t>
  </si>
  <si>
    <t xml:space="preserve">  其他政府性基金及对应专项债务收入安排的支出</t>
  </si>
  <si>
    <t xml:space="preserve">    其他地方自行试点项目收益专项债券收入安排的支出  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</si>
  <si>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</si>
  <si>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</si>
  <si>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</si>
  <si>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用于残疾人事业的彩票公益金支出</t>
  </si>
  <si>
    <t xml:space="preserve">    用于城乡医疗救助的彩票公益金支出</t>
  </si>
  <si>
    <t>债务付息支出</t>
  </si>
  <si>
    <t xml:space="preserve">  地方政府专项债务付息支出</t>
  </si>
  <si>
    <t xml:space="preserve">    国有土地使用权出让金债务付息支出</t>
  </si>
  <si>
    <t xml:space="preserve">    棚户区改造专项债券付息支出</t>
  </si>
  <si>
    <t xml:space="preserve">    其他地方自行试点项目收益专项债券付息支出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</si>
  <si>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</si>
  <si>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</si>
  <si>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</si>
  <si>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  其他地方自行试点项目收益专项债券发行费用支出</t>
  </si>
  <si>
    <t>埇桥区2022年区本级政府性基金支出（项级）决算表</t>
    <phoneticPr fontId="1" type="noConversion"/>
  </si>
  <si>
    <t xml:space="preserve">    资助国产影片放映</t>
    <phoneticPr fontId="1" type="noConversion"/>
  </si>
  <si>
    <t xml:space="preserve">    城市建设支出</t>
  </si>
  <si>
    <t xml:space="preserve">    农村基础设施建设支出</t>
  </si>
  <si>
    <t xml:space="preserve">    农业生产发展支出</t>
  </si>
  <si>
    <t xml:space="preserve">    农业农村生态环境支出</t>
  </si>
  <si>
    <t xml:space="preserve">    城市环境卫生</t>
  </si>
  <si>
    <t xml:space="preserve">   其他城市基础设施配套费安排的支出</t>
    <phoneticPr fontId="1" type="noConversion"/>
  </si>
  <si>
    <t xml:space="preserve">   用于其他社会公益事业的彩票公益金支出</t>
    <phoneticPr fontId="1" type="noConversion"/>
  </si>
  <si>
    <t>为上年决算的%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</si>
</sst>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/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176" fontId="0" fillId="0" borderId="0" xfId="0" applyNumberForma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center"/>
    </xf>
    <xf numFmtId="0" fontId="5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2" fillId="0" borderId="0" xfId="0" applyNumberFormat="1" applyFont="1" applyFill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workbookViewId="0">
      <selection activeCell="I30" sqref="I30"/>
    </sheetView>
  </sheetViews>
  <sheetFormatPr defaultRowHeight="13.5"/>
  <cols>
    <col min="1" max="1" width="50.75" customWidth="1"/>
    <col min="2" max="2" width="9.375" customWidth="1"/>
    <col min="3" max="3" width="8.875" customWidth="1"/>
    <col min="4" max="4" width="10.25" customWidth="1"/>
    <col min="5" max="5" width="11.25" style="6" customWidth="1"/>
    <col min="6" max="6" width="9.625" customWidth="1"/>
  </cols>
  <sheetData>
    <row r="1" spans="1:6" s="1" customFormat="1" ht="22.5">
      <c r="A1" s="13" t="s">
        <v>36</v>
      </c>
      <c r="B1" s="13"/>
      <c r="C1" s="13"/>
      <c r="D1" s="13"/>
      <c r="E1" s="13"/>
      <c r="F1" s="13"/>
    </row>
    <row r="2" spans="1:6" s="1" customFormat="1" ht="34.5" customHeight="1">
      <c r="A2" s="12" t="s">
        <v>0</v>
      </c>
      <c r="B2" s="12"/>
      <c r="C2" s="12"/>
      <c r="D2" s="12"/>
      <c r="E2" s="12"/>
    </row>
    <row r="3" spans="1:6" ht="39" customHeight="1">
      <c r="A3" s="10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1" t="s">
        <v>45</v>
      </c>
    </row>
    <row r="4" spans="1:6" ht="18.95" customHeight="1">
      <c r="A4" s="2" t="s">
        <v>6</v>
      </c>
      <c r="B4" s="3">
        <f>B5</f>
        <v>53</v>
      </c>
      <c r="C4" s="3">
        <f>C5</f>
        <v>124</v>
      </c>
      <c r="D4" s="3">
        <f>D5</f>
        <v>124</v>
      </c>
      <c r="E4" s="9">
        <f>D4/C4*100</f>
        <v>100</v>
      </c>
      <c r="F4" s="5">
        <v>476.92</v>
      </c>
    </row>
    <row r="5" spans="1:6" ht="18.95" customHeight="1">
      <c r="A5" s="2" t="s">
        <v>7</v>
      </c>
      <c r="B5" s="3">
        <f>SUM(B6:B7)</f>
        <v>53</v>
      </c>
      <c r="C5" s="3">
        <f>SUM(C6:C7)</f>
        <v>124</v>
      </c>
      <c r="D5" s="3">
        <f>SUM(D6:D7)</f>
        <v>124</v>
      </c>
      <c r="E5" s="9">
        <f t="shared" ref="E5:E41" si="0">D5/C5*100</f>
        <v>100</v>
      </c>
      <c r="F5" s="5">
        <v>476.92</v>
      </c>
    </row>
    <row r="6" spans="1:6" ht="18.95" customHeight="1">
      <c r="A6" s="5" t="s">
        <v>37</v>
      </c>
      <c r="B6" s="3"/>
      <c r="C6" s="3">
        <v>4</v>
      </c>
      <c r="D6" s="3">
        <v>4</v>
      </c>
      <c r="E6" s="9">
        <f t="shared" si="0"/>
        <v>100</v>
      </c>
      <c r="F6" s="5"/>
    </row>
    <row r="7" spans="1:6" ht="18.95" customHeight="1">
      <c r="A7" s="5" t="s">
        <v>8</v>
      </c>
      <c r="B7" s="3">
        <v>53</v>
      </c>
      <c r="C7" s="3">
        <v>120</v>
      </c>
      <c r="D7" s="3">
        <v>120</v>
      </c>
      <c r="E7" s="9">
        <f t="shared" si="0"/>
        <v>100</v>
      </c>
      <c r="F7" s="5">
        <v>461.54</v>
      </c>
    </row>
    <row r="8" spans="1:6" ht="18.95" customHeight="1">
      <c r="A8" s="2" t="s">
        <v>9</v>
      </c>
      <c r="B8" s="3">
        <v>9</v>
      </c>
      <c r="C8" s="3">
        <v>9</v>
      </c>
      <c r="D8" s="3">
        <v>9</v>
      </c>
      <c r="E8" s="9">
        <f t="shared" si="0"/>
        <v>100</v>
      </c>
      <c r="F8" s="5">
        <v>100</v>
      </c>
    </row>
    <row r="9" spans="1:6" ht="18.95" customHeight="1">
      <c r="A9" s="2" t="s">
        <v>10</v>
      </c>
      <c r="B9" s="3">
        <v>9</v>
      </c>
      <c r="C9" s="3">
        <v>9</v>
      </c>
      <c r="D9" s="3">
        <v>9</v>
      </c>
      <c r="E9" s="9">
        <f t="shared" si="0"/>
        <v>100</v>
      </c>
      <c r="F9" s="5">
        <v>100</v>
      </c>
    </row>
    <row r="10" spans="1:6" ht="18.95" customHeight="1">
      <c r="A10" s="5" t="s">
        <v>11</v>
      </c>
      <c r="B10" s="3">
        <v>9</v>
      </c>
      <c r="C10" s="3">
        <v>9</v>
      </c>
      <c r="D10" s="3">
        <v>9</v>
      </c>
      <c r="E10" s="9">
        <f t="shared" si="0"/>
        <v>100</v>
      </c>
      <c r="F10" s="5">
        <v>100</v>
      </c>
    </row>
    <row r="11" spans="1:6" ht="18.95" customHeight="1">
      <c r="A11" s="2" t="s">
        <v>12</v>
      </c>
      <c r="B11" s="3">
        <f>B12+B18+B22</f>
        <v>134781</v>
      </c>
      <c r="C11" s="3">
        <f>C12+C18+C22</f>
        <v>162597</v>
      </c>
      <c r="D11" s="3">
        <f>D12+D18+D22</f>
        <v>162597</v>
      </c>
      <c r="E11" s="9">
        <f t="shared" si="0"/>
        <v>100</v>
      </c>
      <c r="F11" s="5">
        <v>164.81</v>
      </c>
    </row>
    <row r="12" spans="1:6" ht="18.95" customHeight="1">
      <c r="A12" s="2" t="s">
        <v>13</v>
      </c>
      <c r="B12" s="3">
        <f>SUM(B13:B17)</f>
        <v>67681</v>
      </c>
      <c r="C12" s="3">
        <f>SUM(C13:C17)</f>
        <v>99209</v>
      </c>
      <c r="D12" s="3">
        <f>SUM(D13:D17)</f>
        <v>99209</v>
      </c>
      <c r="E12" s="9">
        <f t="shared" si="0"/>
        <v>100</v>
      </c>
      <c r="F12" s="5">
        <v>117.46</v>
      </c>
    </row>
    <row r="13" spans="1:6" ht="18.95" customHeight="1">
      <c r="A13" s="5" t="s">
        <v>14</v>
      </c>
      <c r="B13" s="3">
        <v>47150</v>
      </c>
      <c r="C13" s="3">
        <v>60400</v>
      </c>
      <c r="D13" s="3">
        <v>60400</v>
      </c>
      <c r="E13" s="9">
        <f t="shared" si="0"/>
        <v>100</v>
      </c>
      <c r="F13" s="5">
        <v>62.32</v>
      </c>
    </row>
    <row r="14" spans="1:6" ht="18.95" customHeight="1">
      <c r="A14" s="5" t="s">
        <v>38</v>
      </c>
      <c r="B14" s="3"/>
      <c r="C14" s="3">
        <v>29945</v>
      </c>
      <c r="D14" s="3">
        <v>29945</v>
      </c>
      <c r="E14" s="9">
        <f t="shared" si="0"/>
        <v>100</v>
      </c>
      <c r="F14" s="5"/>
    </row>
    <row r="15" spans="1:6" ht="18.95" customHeight="1">
      <c r="A15" s="5" t="s">
        <v>39</v>
      </c>
      <c r="B15" s="3">
        <v>20531</v>
      </c>
      <c r="C15" s="3">
        <v>5349</v>
      </c>
      <c r="D15" s="3">
        <v>5349</v>
      </c>
      <c r="E15" s="9">
        <f t="shared" si="0"/>
        <v>100</v>
      </c>
      <c r="F15" s="5"/>
    </row>
    <row r="16" spans="1:6" ht="18.95" customHeight="1">
      <c r="A16" s="5" t="s">
        <v>40</v>
      </c>
      <c r="B16" s="3"/>
      <c r="C16" s="3">
        <v>2239</v>
      </c>
      <c r="D16" s="3">
        <v>2239</v>
      </c>
      <c r="E16" s="9">
        <f t="shared" si="0"/>
        <v>100</v>
      </c>
      <c r="F16" s="5"/>
    </row>
    <row r="17" spans="1:6" ht="18.95" customHeight="1">
      <c r="A17" s="5" t="s">
        <v>41</v>
      </c>
      <c r="B17" s="3"/>
      <c r="C17" s="3">
        <v>1276</v>
      </c>
      <c r="D17" s="3">
        <v>1276</v>
      </c>
      <c r="E17" s="9">
        <f t="shared" si="0"/>
        <v>100</v>
      </c>
      <c r="F17" s="5"/>
    </row>
    <row r="18" spans="1:6" ht="18.95" customHeight="1">
      <c r="A18" s="2" t="s">
        <v>15</v>
      </c>
      <c r="B18" s="3">
        <f>B19+B20+B21</f>
        <v>5000</v>
      </c>
      <c r="C18" s="3">
        <f t="shared" ref="C18:D18" si="1">C19+C20+C21</f>
        <v>1288</v>
      </c>
      <c r="D18" s="3">
        <f t="shared" si="1"/>
        <v>1288</v>
      </c>
      <c r="E18" s="9">
        <f t="shared" si="0"/>
        <v>100</v>
      </c>
      <c r="F18" s="5">
        <v>185.32</v>
      </c>
    </row>
    <row r="19" spans="1:6" ht="18.95" customHeight="1">
      <c r="A19" s="5" t="s">
        <v>16</v>
      </c>
      <c r="B19" s="3">
        <v>0</v>
      </c>
      <c r="C19" s="3">
        <v>10</v>
      </c>
      <c r="D19" s="3">
        <v>10</v>
      </c>
      <c r="E19" s="9">
        <f t="shared" si="0"/>
        <v>100</v>
      </c>
      <c r="F19" s="5">
        <v>1.44</v>
      </c>
    </row>
    <row r="20" spans="1:6" ht="18.95" customHeight="1">
      <c r="A20" s="5" t="s">
        <v>42</v>
      </c>
      <c r="B20" s="3">
        <v>4500</v>
      </c>
      <c r="C20" s="3">
        <v>1278</v>
      </c>
      <c r="D20" s="3">
        <v>1278</v>
      </c>
      <c r="E20" s="9">
        <f t="shared" si="0"/>
        <v>100</v>
      </c>
      <c r="F20" s="5"/>
    </row>
    <row r="21" spans="1:6" ht="18.95" customHeight="1">
      <c r="A21" s="7" t="s">
        <v>43</v>
      </c>
      <c r="B21" s="3">
        <v>500</v>
      </c>
      <c r="C21" s="3">
        <v>0</v>
      </c>
      <c r="D21" s="3">
        <v>0</v>
      </c>
      <c r="E21" s="9"/>
      <c r="F21" s="5"/>
    </row>
    <row r="22" spans="1:6" ht="18.95" customHeight="1">
      <c r="A22" s="2" t="s">
        <v>17</v>
      </c>
      <c r="B22" s="3">
        <f>B23</f>
        <v>62100</v>
      </c>
      <c r="C22" s="3">
        <f>C23</f>
        <v>62100</v>
      </c>
      <c r="D22" s="3">
        <f>D23</f>
        <v>62100</v>
      </c>
      <c r="E22" s="9">
        <f t="shared" si="0"/>
        <v>100</v>
      </c>
      <c r="F22" s="5">
        <v>477.69</v>
      </c>
    </row>
    <row r="23" spans="1:6" ht="18.95" customHeight="1">
      <c r="A23" s="5" t="s">
        <v>18</v>
      </c>
      <c r="B23" s="3">
        <v>62100</v>
      </c>
      <c r="C23" s="3">
        <v>62100</v>
      </c>
      <c r="D23" s="3">
        <v>62100</v>
      </c>
      <c r="E23" s="9">
        <f t="shared" si="0"/>
        <v>100</v>
      </c>
      <c r="F23" s="5">
        <v>477.69</v>
      </c>
    </row>
    <row r="24" spans="1:6" ht="18.95" customHeight="1">
      <c r="A24" s="2" t="s">
        <v>19</v>
      </c>
      <c r="B24" s="3">
        <f>B25+B27</f>
        <v>1187</v>
      </c>
      <c r="C24" s="3">
        <f>C25+C27</f>
        <v>39952</v>
      </c>
      <c r="D24" s="3">
        <f>D25+D27</f>
        <v>38250</v>
      </c>
      <c r="E24" s="4">
        <f t="shared" si="0"/>
        <v>95.739887865438519</v>
      </c>
      <c r="F24" s="5">
        <v>57.94</v>
      </c>
    </row>
    <row r="25" spans="1:6" ht="18.95" customHeight="1">
      <c r="A25" s="2" t="s">
        <v>20</v>
      </c>
      <c r="B25" s="3">
        <f>B26</f>
        <v>0</v>
      </c>
      <c r="C25" s="3">
        <f>C26</f>
        <v>37000</v>
      </c>
      <c r="D25" s="3">
        <f>D26</f>
        <v>37000</v>
      </c>
      <c r="E25" s="9">
        <f t="shared" si="0"/>
        <v>100</v>
      </c>
      <c r="F25" s="5">
        <v>57.28</v>
      </c>
    </row>
    <row r="26" spans="1:6" ht="18.95" customHeight="1">
      <c r="A26" s="5" t="s">
        <v>21</v>
      </c>
      <c r="B26" s="3"/>
      <c r="C26" s="3">
        <v>37000</v>
      </c>
      <c r="D26" s="3">
        <v>37000</v>
      </c>
      <c r="E26" s="9">
        <f t="shared" si="0"/>
        <v>100</v>
      </c>
      <c r="F26" s="5">
        <v>57.28</v>
      </c>
    </row>
    <row r="27" spans="1:6" ht="18.95" customHeight="1">
      <c r="A27" s="2" t="s">
        <v>22</v>
      </c>
      <c r="B27" s="3">
        <f>SUM(B28:B32)</f>
        <v>1187</v>
      </c>
      <c r="C27" s="3">
        <f>SUM(C28:C32)</f>
        <v>2952</v>
      </c>
      <c r="D27" s="3">
        <f>SUM(D28:D32)</f>
        <v>1250</v>
      </c>
      <c r="E27" s="4">
        <f t="shared" si="0"/>
        <v>42.344173441734419</v>
      </c>
      <c r="F27" s="5">
        <v>88.09</v>
      </c>
    </row>
    <row r="28" spans="1:6" ht="18.95" customHeight="1">
      <c r="A28" s="5" t="s">
        <v>23</v>
      </c>
      <c r="B28" s="3">
        <v>737</v>
      </c>
      <c r="C28" s="3">
        <v>2130</v>
      </c>
      <c r="D28" s="3">
        <v>428</v>
      </c>
      <c r="E28" s="4">
        <f t="shared" si="0"/>
        <v>20.093896713615024</v>
      </c>
      <c r="F28" s="5">
        <v>123.34</v>
      </c>
    </row>
    <row r="29" spans="1:6" ht="18.95" customHeight="1">
      <c r="A29" s="5" t="s">
        <v>24</v>
      </c>
      <c r="B29" s="3">
        <v>15</v>
      </c>
      <c r="C29" s="3">
        <v>215</v>
      </c>
      <c r="D29" s="3">
        <v>215</v>
      </c>
      <c r="E29" s="9">
        <f t="shared" si="0"/>
        <v>100</v>
      </c>
      <c r="F29" s="5">
        <v>54.16</v>
      </c>
    </row>
    <row r="30" spans="1:6" ht="18.95" customHeight="1">
      <c r="A30" s="5" t="s">
        <v>25</v>
      </c>
      <c r="B30" s="3">
        <v>37</v>
      </c>
      <c r="C30" s="3">
        <v>348</v>
      </c>
      <c r="D30" s="3">
        <v>348</v>
      </c>
      <c r="E30" s="9">
        <f t="shared" si="0"/>
        <v>100</v>
      </c>
      <c r="F30" s="5">
        <v>102.05</v>
      </c>
    </row>
    <row r="31" spans="1:6" ht="18.95" customHeight="1">
      <c r="A31" s="5" t="s">
        <v>26</v>
      </c>
      <c r="B31" s="3">
        <v>299</v>
      </c>
      <c r="C31" s="3">
        <v>259</v>
      </c>
      <c r="D31" s="3">
        <v>259</v>
      </c>
      <c r="E31" s="9">
        <f t="shared" si="0"/>
        <v>100</v>
      </c>
      <c r="F31" s="5">
        <v>78.010000000000005</v>
      </c>
    </row>
    <row r="32" spans="1:6" ht="18.95" customHeight="1">
      <c r="A32" s="7" t="s">
        <v>44</v>
      </c>
      <c r="B32" s="8">
        <v>99</v>
      </c>
      <c r="C32" s="3">
        <v>0</v>
      </c>
      <c r="D32" s="3">
        <v>0</v>
      </c>
      <c r="E32" s="9"/>
      <c r="F32" s="5">
        <v>0</v>
      </c>
    </row>
    <row r="33" spans="1:6" ht="18.95" customHeight="1">
      <c r="A33" s="2" t="s">
        <v>27</v>
      </c>
      <c r="B33" s="3">
        <f>B34</f>
        <v>12730</v>
      </c>
      <c r="C33" s="3">
        <f>C34</f>
        <v>13537</v>
      </c>
      <c r="D33" s="3">
        <f>D34</f>
        <v>13537</v>
      </c>
      <c r="E33" s="9">
        <f t="shared" si="0"/>
        <v>100</v>
      </c>
      <c r="F33" s="5">
        <v>127.66</v>
      </c>
    </row>
    <row r="34" spans="1:6" ht="18.95" customHeight="1">
      <c r="A34" s="2" t="s">
        <v>28</v>
      </c>
      <c r="B34" s="3">
        <f>B35+B36+B37</f>
        <v>12730</v>
      </c>
      <c r="C34" s="3">
        <f>C35+C36+C37</f>
        <v>13537</v>
      </c>
      <c r="D34" s="3">
        <f>D35+D36+D37</f>
        <v>13537</v>
      </c>
      <c r="E34" s="9">
        <f t="shared" si="0"/>
        <v>100</v>
      </c>
      <c r="F34" s="5">
        <v>127.66</v>
      </c>
    </row>
    <row r="35" spans="1:6" ht="18.95" customHeight="1">
      <c r="A35" s="5" t="s">
        <v>29</v>
      </c>
      <c r="B35" s="3">
        <v>1400</v>
      </c>
      <c r="C35" s="3">
        <v>1004</v>
      </c>
      <c r="D35" s="3">
        <v>1004</v>
      </c>
      <c r="E35" s="9">
        <f t="shared" si="0"/>
        <v>100</v>
      </c>
      <c r="F35" s="5">
        <v>100.7</v>
      </c>
    </row>
    <row r="36" spans="1:6" ht="18.95" customHeight="1">
      <c r="A36" s="5" t="s">
        <v>30</v>
      </c>
      <c r="B36" s="3">
        <v>5450</v>
      </c>
      <c r="C36" s="3">
        <v>5849</v>
      </c>
      <c r="D36" s="3">
        <v>5849</v>
      </c>
      <c r="E36" s="9">
        <f t="shared" si="0"/>
        <v>100</v>
      </c>
      <c r="F36" s="5">
        <v>108.07</v>
      </c>
    </row>
    <row r="37" spans="1:6" ht="18.95" customHeight="1">
      <c r="A37" s="5" t="s">
        <v>31</v>
      </c>
      <c r="B37" s="3">
        <v>5880</v>
      </c>
      <c r="C37" s="3">
        <v>6684</v>
      </c>
      <c r="D37" s="3">
        <v>6684</v>
      </c>
      <c r="E37" s="9">
        <f t="shared" si="0"/>
        <v>100</v>
      </c>
      <c r="F37" s="5">
        <v>159.33000000000001</v>
      </c>
    </row>
    <row r="38" spans="1:6" ht="18.95" customHeight="1">
      <c r="A38" s="2" t="s">
        <v>32</v>
      </c>
      <c r="B38" s="3"/>
      <c r="C38" s="3">
        <f>C39</f>
        <v>85</v>
      </c>
      <c r="D38" s="3">
        <f>D39</f>
        <v>85</v>
      </c>
      <c r="E38" s="9">
        <f t="shared" si="0"/>
        <v>100</v>
      </c>
      <c r="F38" s="5">
        <v>114.86</v>
      </c>
    </row>
    <row r="39" spans="1:6" ht="18.95" customHeight="1">
      <c r="A39" s="2" t="s">
        <v>33</v>
      </c>
      <c r="B39" s="3"/>
      <c r="C39" s="3">
        <f>C40+C41</f>
        <v>85</v>
      </c>
      <c r="D39" s="3">
        <f>D40+D41</f>
        <v>85</v>
      </c>
      <c r="E39" s="9">
        <f t="shared" si="0"/>
        <v>100</v>
      </c>
      <c r="F39" s="5">
        <v>114.86</v>
      </c>
    </row>
    <row r="40" spans="1:6" ht="18.95" customHeight="1">
      <c r="A40" s="5" t="s">
        <v>34</v>
      </c>
      <c r="B40" s="3"/>
      <c r="C40" s="3">
        <v>54</v>
      </c>
      <c r="D40" s="3">
        <v>54</v>
      </c>
      <c r="E40" s="9">
        <f t="shared" si="0"/>
        <v>100</v>
      </c>
      <c r="F40" s="5">
        <v>490.91</v>
      </c>
    </row>
    <row r="41" spans="1:6" ht="18.95" customHeight="1">
      <c r="A41" s="5" t="s">
        <v>35</v>
      </c>
      <c r="B41" s="3"/>
      <c r="C41" s="3">
        <v>31</v>
      </c>
      <c r="D41" s="3">
        <v>31</v>
      </c>
      <c r="E41" s="9">
        <f t="shared" si="0"/>
        <v>100</v>
      </c>
      <c r="F41" s="5">
        <v>58.49</v>
      </c>
    </row>
  </sheetData>
  <mergeCells count="2">
    <mergeCell ref="A2:E2"/>
    <mergeCell ref="A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2023-07-25T10:18:18Z</dcterms:modified>
</cp:coreProperties>
</file>