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<sst xmlns="http://schemas.openxmlformats.org/spreadsheetml/2006/main" count="24" uniqueCount="24">
  <si>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宿州市埇桥区2025年政府性基金支出预算表</t>
  </si>
  <si>
    <t>项目</t>
  </si>
  <si>
    <t>2024年执行数</t>
  </si>
  <si>
    <t>2025年预算数</t>
  </si>
  <si>
    <t>增减%</t>
  </si>
  <si>
    <t>一、国家电影事业发展专项资金安排的支出</t>
  </si>
  <si>
    <t>二、旅游发展基金支出</t>
  </si>
  <si>
    <t>三、国有土地使用权出让收入安排的支出</t>
  </si>
  <si>
    <t>四、城市基础设施配套费安排的支出</t>
  </si>
  <si>
    <t>五、污水处理费安排的支出</t>
  </si>
  <si>
    <t xml:space="preserve">六、棚户区改造专项债券收入安排的支出  </t>
  </si>
  <si>
    <t>七、大中型水库移民后期扶持基金支出</t>
  </si>
  <si>
    <t xml:space="preserve">八、政府收费公路专项债券收入安排的支出  </t>
  </si>
  <si>
    <t>九、超长期特别国债安排的支出</t>
  </si>
  <si>
    <t>十、其他政府性基金及对应专项债务收入安排的支出</t>
  </si>
  <si>
    <t>十一、彩票公益金安排的支出</t>
  </si>
  <si>
    <t>十二、地方政府专项债务付息支出</t>
  </si>
  <si>
    <t>十三、地方政府专项债务发行费用支出</t>
  </si>
  <si>
    <t>支出合计</t>
  </si>
  <si>
    <t>加：政府性基金预算年终结余</t>
  </si>
  <si>
    <t xml:space="preserve">    政府性基金预算调出资金</t>
  </si>
  <si>
    <t xml:space="preserve">    地方政府专项债务还本支出</t>
  </si>
  <si>
    <t xml:space="preserve">    抗疫特别国债还本支出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</si>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</sst>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/>
    <xf numFmtId="0" fontId="28" fillId="0" borderId="0"/>
    <xf numFmtId="0" fontId="29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0" fontId="1" fillId="0" borderId="0" xfId="0" applyNumberFormat="1" applyFont="1" applyFill="1" applyAlignment="1"/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0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10" fontId="1" fillId="0" borderId="1" xfId="0" applyNumberFormat="1" applyFont="1" applyFill="1" applyBorder="1" applyAlignment="1"/>
    <xf numFmtId="0" fontId="6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7" fillId="0" borderId="1" xfId="0" applyFont="1" applyFill="1" applyBorder="1" applyAlignment="1"/>
    <xf numFmtId="3" fontId="4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69;&#32593;&#36890;&#25991;&#20214;\&#31243;&#38632;\&#36130;&#25919;&#24635;&#20915;&#31639;&#25253;&#34920;_2024&#24180;_&#22471;&#26725;&#21306;_2025-02-12%2015_42_4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C22" sqref="C22"/>
    </sheetView>
  </sheetViews>
  <sheetFormatPr defaultColWidth="12.125" defaultRowHeight="15.6" customHeight="1" outlineLevelCol="3"/>
  <cols>
    <col min="1" max="1" width="38.125" style="2" customWidth="1"/>
    <col min="2" max="2" width="13.75" style="2" customWidth="1"/>
    <col min="3" max="3" width="13.875" style="1" customWidth="1"/>
    <col min="4" max="4" width="13.75" style="3"/>
    <col min="5" max="16381" width="12.125" style="1"/>
  </cols>
  <sheetData>
    <row r="1" s="1" customFormat="1" ht="44.25" customHeight="1" spans="1:4">
      <c r="A1" s="4" t="s">
        <v>0</v>
      </c>
      <c r="B1" s="4"/>
      <c r="C1" s="4"/>
      <c r="D1" s="5"/>
    </row>
    <row r="2" s="1" customFormat="1" ht="21" customHeight="1" spans="1:4">
      <c r="A2" s="6"/>
      <c r="B2" s="7" t="str">
        <f>"单位："&amp;'[1]##BASEINFO'!$B$19</f>
        <v>单位：万元</v>
      </c>
      <c r="C2" s="7"/>
      <c r="D2" s="8"/>
    </row>
    <row r="3" s="1" customFormat="1" ht="26" customHeight="1" spans="1:4">
      <c r="A3" s="9" t="s">
        <v>1</v>
      </c>
      <c r="B3" s="9" t="s">
        <v>2</v>
      </c>
      <c r="C3" s="9" t="s">
        <v>3</v>
      </c>
      <c r="D3" s="10" t="s">
        <v>4</v>
      </c>
    </row>
    <row r="4" s="1" customFormat="1" ht="21" customHeight="1" spans="1:4">
      <c r="A4" s="11" t="s">
        <v>5</v>
      </c>
      <c r="B4" s="12">
        <v>67</v>
      </c>
      <c r="C4" s="13"/>
      <c r="D4" s="14">
        <f>C4/B4-1</f>
        <v>-1</v>
      </c>
    </row>
    <row r="5" s="1" customFormat="1" ht="21" customHeight="1" spans="1:4">
      <c r="A5" s="11" t="s">
        <v>6</v>
      </c>
      <c r="B5" s="12"/>
      <c r="C5" s="13">
        <v>10</v>
      </c>
      <c r="D5" s="14"/>
    </row>
    <row r="6" s="1" customFormat="1" ht="21" customHeight="1" spans="1:4">
      <c r="A6" s="11" t="s">
        <v>7</v>
      </c>
      <c r="B6" s="12">
        <v>41594</v>
      </c>
      <c r="C6" s="13">
        <v>7561</v>
      </c>
      <c r="D6" s="14">
        <f t="shared" ref="D6:D22" si="0">C6/B6-1</f>
        <v>-0.818218973890465</v>
      </c>
    </row>
    <row r="7" s="1" customFormat="1" ht="21" customHeight="1" spans="1:4">
      <c r="A7" s="11" t="s">
        <v>8</v>
      </c>
      <c r="B7" s="12">
        <v>1018</v>
      </c>
      <c r="C7" s="13">
        <v>1000</v>
      </c>
      <c r="D7" s="14">
        <f t="shared" si="0"/>
        <v>-0.0176817288801572</v>
      </c>
    </row>
    <row r="8" s="1" customFormat="1" ht="21" customHeight="1" spans="1:4">
      <c r="A8" s="11" t="s">
        <v>9</v>
      </c>
      <c r="B8" s="12">
        <v>20</v>
      </c>
      <c r="C8" s="13">
        <v>50</v>
      </c>
      <c r="D8" s="14">
        <f t="shared" si="0"/>
        <v>1.5</v>
      </c>
    </row>
    <row r="9" s="1" customFormat="1" ht="21" customHeight="1" spans="1:4">
      <c r="A9" s="11" t="s">
        <v>10</v>
      </c>
      <c r="B9" s="12">
        <v>20000</v>
      </c>
      <c r="C9" s="13"/>
      <c r="D9" s="14">
        <f t="shared" si="0"/>
        <v>-1</v>
      </c>
    </row>
    <row r="10" s="1" customFormat="1" ht="21" customHeight="1" spans="1:4">
      <c r="A10" s="11" t="s">
        <v>11</v>
      </c>
      <c r="B10" s="12">
        <v>9</v>
      </c>
      <c r="C10" s="13">
        <v>9</v>
      </c>
      <c r="D10" s="14">
        <f t="shared" si="0"/>
        <v>0</v>
      </c>
    </row>
    <row r="11" s="1" customFormat="1" ht="21" customHeight="1" spans="1:4">
      <c r="A11" s="11" t="s">
        <v>12</v>
      </c>
      <c r="B11" s="12">
        <v>10900</v>
      </c>
      <c r="C11" s="13"/>
      <c r="D11" s="14">
        <f t="shared" si="0"/>
        <v>-1</v>
      </c>
    </row>
    <row r="12" s="1" customFormat="1" ht="21" customHeight="1" spans="1:4">
      <c r="A12" s="11" t="s">
        <v>13</v>
      </c>
      <c r="B12" s="12">
        <v>4081</v>
      </c>
      <c r="C12" s="13">
        <v>29787</v>
      </c>
      <c r="D12" s="14">
        <f t="shared" si="0"/>
        <v>6.29894633668219</v>
      </c>
    </row>
    <row r="13" s="1" customFormat="1" ht="21" customHeight="1" spans="1:4">
      <c r="A13" s="11" t="s">
        <v>14</v>
      </c>
      <c r="B13" s="12">
        <v>82100</v>
      </c>
      <c r="C13" s="13"/>
      <c r="D13" s="14">
        <f t="shared" si="0"/>
        <v>-1</v>
      </c>
    </row>
    <row r="14" s="1" customFormat="1" ht="21" customHeight="1" spans="1:4">
      <c r="A14" s="11" t="s">
        <v>15</v>
      </c>
      <c r="B14" s="12">
        <v>582</v>
      </c>
      <c r="C14" s="13">
        <v>3476</v>
      </c>
      <c r="D14" s="14">
        <f t="shared" si="0"/>
        <v>4.97250859106529</v>
      </c>
    </row>
    <row r="15" s="1" customFormat="1" ht="21" customHeight="1" spans="1:4">
      <c r="A15" s="11" t="s">
        <v>16</v>
      </c>
      <c r="B15" s="12">
        <v>19736</v>
      </c>
      <c r="C15" s="13">
        <v>22935</v>
      </c>
      <c r="D15" s="14">
        <f t="shared" si="0"/>
        <v>0.162089582488853</v>
      </c>
    </row>
    <row r="16" s="1" customFormat="1" ht="21" customHeight="1" spans="1:4">
      <c r="A16" s="15" t="s">
        <v>17</v>
      </c>
      <c r="B16" s="16">
        <v>171</v>
      </c>
      <c r="C16" s="17"/>
      <c r="D16" s="14">
        <f t="shared" si="0"/>
        <v>-1</v>
      </c>
    </row>
    <row r="17" ht="21" customHeight="1" spans="1:4">
      <c r="A17" s="18" t="s">
        <v>18</v>
      </c>
      <c r="B17" s="19">
        <f>SUM(B4:B16)</f>
        <v>180278</v>
      </c>
      <c r="C17" s="19">
        <f>SUM(C4:C16)</f>
        <v>64828</v>
      </c>
      <c r="D17" s="14">
        <f t="shared" si="0"/>
        <v>-0.640399826933957</v>
      </c>
    </row>
    <row r="18" ht="21" customHeight="1" spans="1:4">
      <c r="A18" s="20" t="s">
        <v>19</v>
      </c>
      <c r="B18" s="21">
        <v>32264</v>
      </c>
      <c r="C18" s="22"/>
      <c r="D18" s="14">
        <f t="shared" si="0"/>
        <v>-1</v>
      </c>
    </row>
    <row r="19" ht="21" customHeight="1" spans="1:4">
      <c r="A19" s="20" t="s">
        <v>20</v>
      </c>
      <c r="B19" s="21">
        <v>30</v>
      </c>
      <c r="C19" s="22">
        <v>10000</v>
      </c>
      <c r="D19" s="14">
        <f t="shared" si="0"/>
        <v>332.333333333333</v>
      </c>
    </row>
    <row r="20" ht="21" customHeight="1" spans="1:4">
      <c r="A20" s="20" t="s">
        <v>21</v>
      </c>
      <c r="B20" s="23">
        <v>89881</v>
      </c>
      <c r="C20" s="22">
        <v>107</v>
      </c>
      <c r="D20" s="14">
        <f t="shared" si="0"/>
        <v>-0.99880953705455</v>
      </c>
    </row>
    <row r="21" ht="21" customHeight="1" spans="1:4">
      <c r="A21" s="20" t="s">
        <v>22</v>
      </c>
      <c r="B21" s="23"/>
      <c r="C21" s="22">
        <v>7504</v>
      </c>
      <c r="D21" s="14"/>
    </row>
    <row r="22" ht="21" customHeight="1" spans="1:4">
      <c r="A22" s="24" t="s">
        <v>23</v>
      </c>
      <c r="B22" s="19">
        <f>B17+B18+B19+B20</f>
        <v>302453</v>
      </c>
      <c r="C22" s="19">
        <f>C2+C17+C18+C19+C20+C21</f>
        <v>82439</v>
      </c>
      <c r="D22" s="14">
        <f t="shared" si="0"/>
        <v>-0.727432030761804</v>
      </c>
    </row>
  </sheetData>
  <mergeCells count="2">
    <mergeCell ref="A1:D1"/>
    <mergeCell ref="B2:D2"/>
  </mergeCells>
  <dataValidations count="1">
    <dataValidation type="decimal" operator="between" allowBlank="1" showInputMessage="1" showErrorMessage="1" sqref="B4:B16">
      <formula1>-99999999999999</formula1>
      <formula2>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